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月次資金繰り表" sheetId="1" r:id="rId1"/>
    <sheet name="記載例" sheetId="2" r:id="rId2"/>
  </sheets>
  <calcPr calcId="145621"/>
</workbook>
</file>

<file path=xl/calcChain.xml><?xml version="1.0" encoding="utf-8"?>
<calcChain xmlns="http://schemas.openxmlformats.org/spreadsheetml/2006/main">
  <c r="E32" i="1" l="1"/>
  <c r="E5" i="1"/>
  <c r="K2" i="1" l="1"/>
  <c r="P5" i="1" l="1"/>
  <c r="O5" i="1"/>
  <c r="N5" i="1"/>
  <c r="M5" i="1"/>
  <c r="L5" i="1"/>
  <c r="K5" i="1"/>
  <c r="J5" i="1"/>
  <c r="I5" i="1"/>
  <c r="H5" i="1"/>
  <c r="G5" i="1"/>
  <c r="F5" i="1"/>
  <c r="O32" i="2" l="1"/>
  <c r="K32" i="2"/>
  <c r="G32" i="2"/>
  <c r="P31" i="2"/>
  <c r="O31" i="2"/>
  <c r="N31" i="2"/>
  <c r="M31" i="2"/>
  <c r="L31" i="2"/>
  <c r="K31" i="2"/>
  <c r="J31" i="2"/>
  <c r="I31" i="2"/>
  <c r="H31" i="2"/>
  <c r="G31" i="2"/>
  <c r="F31" i="2"/>
  <c r="E31" i="2"/>
  <c r="Q30" i="2"/>
  <c r="Q29" i="2"/>
  <c r="Q28" i="2"/>
  <c r="Q27" i="2"/>
  <c r="Q31" i="2" s="1"/>
  <c r="P26" i="2"/>
  <c r="P32" i="2" s="1"/>
  <c r="O26" i="2"/>
  <c r="N26" i="2"/>
  <c r="N32" i="2" s="1"/>
  <c r="M26" i="2"/>
  <c r="M32" i="2" s="1"/>
  <c r="L26" i="2"/>
  <c r="L32" i="2" s="1"/>
  <c r="K26" i="2"/>
  <c r="J26" i="2"/>
  <c r="J32" i="2" s="1"/>
  <c r="I26" i="2"/>
  <c r="I32" i="2" s="1"/>
  <c r="H26" i="2"/>
  <c r="H32" i="2" s="1"/>
  <c r="G26" i="2"/>
  <c r="F26" i="2"/>
  <c r="F32" i="2" s="1"/>
  <c r="E26" i="2"/>
  <c r="E32" i="2" s="1"/>
  <c r="Q25" i="2"/>
  <c r="Q24" i="2"/>
  <c r="Q23" i="2"/>
  <c r="Q22" i="2"/>
  <c r="Q26" i="2" s="1"/>
  <c r="Q32" i="2" s="1"/>
  <c r="N21" i="2"/>
  <c r="N33" i="2" s="1"/>
  <c r="J21" i="2"/>
  <c r="F21" i="2"/>
  <c r="F33" i="2" s="1"/>
  <c r="P20" i="2"/>
  <c r="O20" i="2"/>
  <c r="N20" i="2"/>
  <c r="M20" i="2"/>
  <c r="L20" i="2"/>
  <c r="K20" i="2"/>
  <c r="J20" i="2"/>
  <c r="I20" i="2"/>
  <c r="H20" i="2"/>
  <c r="G20" i="2"/>
  <c r="F20" i="2"/>
  <c r="E20" i="2"/>
  <c r="Q19" i="2"/>
  <c r="Q18" i="2"/>
  <c r="Q17" i="2"/>
  <c r="Q16" i="2"/>
  <c r="Q15" i="2"/>
  <c r="Q14" i="2"/>
  <c r="Q13" i="2"/>
  <c r="Q20" i="2" s="1"/>
  <c r="P12" i="2"/>
  <c r="P21" i="2" s="1"/>
  <c r="O12" i="2"/>
  <c r="O21" i="2" s="1"/>
  <c r="O33" i="2" s="1"/>
  <c r="N12" i="2"/>
  <c r="M12" i="2"/>
  <c r="M21" i="2" s="1"/>
  <c r="L12" i="2"/>
  <c r="L21" i="2" s="1"/>
  <c r="K12" i="2"/>
  <c r="K21" i="2" s="1"/>
  <c r="K33" i="2" s="1"/>
  <c r="J12" i="2"/>
  <c r="I12" i="2"/>
  <c r="I21" i="2" s="1"/>
  <c r="H12" i="2"/>
  <c r="H21" i="2" s="1"/>
  <c r="G12" i="2"/>
  <c r="G21" i="2" s="1"/>
  <c r="G33" i="2" s="1"/>
  <c r="F12" i="2"/>
  <c r="E12" i="2"/>
  <c r="E21" i="2" s="1"/>
  <c r="Q11" i="2"/>
  <c r="Q10" i="2"/>
  <c r="Q9" i="2"/>
  <c r="Q8" i="2"/>
  <c r="Q12" i="2" s="1"/>
  <c r="Q21" i="2" s="1"/>
  <c r="P3" i="2"/>
  <c r="O32" i="1"/>
  <c r="K32" i="1"/>
  <c r="G32" i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Q29" i="1"/>
  <c r="Q28" i="1"/>
  <c r="Q27" i="1"/>
  <c r="Q31" i="1" s="1"/>
  <c r="P26" i="1"/>
  <c r="P32" i="1" s="1"/>
  <c r="O26" i="1"/>
  <c r="N26" i="1"/>
  <c r="N32" i="1" s="1"/>
  <c r="M26" i="1"/>
  <c r="M32" i="1" s="1"/>
  <c r="L26" i="1"/>
  <c r="L32" i="1" s="1"/>
  <c r="K26" i="1"/>
  <c r="J26" i="1"/>
  <c r="J32" i="1" s="1"/>
  <c r="I26" i="1"/>
  <c r="I32" i="1" s="1"/>
  <c r="H26" i="1"/>
  <c r="H32" i="1" s="1"/>
  <c r="G26" i="1"/>
  <c r="F26" i="1"/>
  <c r="F32" i="1" s="1"/>
  <c r="E26" i="1"/>
  <c r="Q25" i="1"/>
  <c r="Q24" i="1"/>
  <c r="Q23" i="1"/>
  <c r="Q22" i="1"/>
  <c r="Q26" i="1" s="1"/>
  <c r="Q32" i="1" s="1"/>
  <c r="N21" i="1"/>
  <c r="N33" i="1" s="1"/>
  <c r="M21" i="1"/>
  <c r="J21" i="1"/>
  <c r="J33" i="1" s="1"/>
  <c r="I21" i="1"/>
  <c r="I33" i="1" s="1"/>
  <c r="F21" i="1"/>
  <c r="F33" i="1" s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Q19" i="1"/>
  <c r="Q18" i="1"/>
  <c r="Q17" i="1"/>
  <c r="Q16" i="1"/>
  <c r="Q15" i="1"/>
  <c r="Q14" i="1"/>
  <c r="Q13" i="1"/>
  <c r="Q20" i="1" s="1"/>
  <c r="P12" i="1"/>
  <c r="P21" i="1" s="1"/>
  <c r="O12" i="1"/>
  <c r="O21" i="1" s="1"/>
  <c r="O33" i="1" s="1"/>
  <c r="N12" i="1"/>
  <c r="M12" i="1"/>
  <c r="L12" i="1"/>
  <c r="L21" i="1" s="1"/>
  <c r="K12" i="1"/>
  <c r="K21" i="1" s="1"/>
  <c r="K33" i="1" s="1"/>
  <c r="J12" i="1"/>
  <c r="I12" i="1"/>
  <c r="H12" i="1"/>
  <c r="H21" i="1" s="1"/>
  <c r="G12" i="1"/>
  <c r="G21" i="1" s="1"/>
  <c r="G33" i="1" s="1"/>
  <c r="F12" i="1"/>
  <c r="E12" i="1"/>
  <c r="Q11" i="1"/>
  <c r="Q10" i="1"/>
  <c r="Q9" i="1"/>
  <c r="Q8" i="1"/>
  <c r="Q12" i="1" s="1"/>
  <c r="P3" i="1"/>
  <c r="L33" i="2" l="1"/>
  <c r="H33" i="2"/>
  <c r="P33" i="2"/>
  <c r="Q33" i="2"/>
  <c r="E33" i="2"/>
  <c r="E34" i="2" s="1"/>
  <c r="F7" i="2" s="1"/>
  <c r="F34" i="2" s="1"/>
  <c r="G7" i="2" s="1"/>
  <c r="G34" i="2" s="1"/>
  <c r="H7" i="2" s="1"/>
  <c r="H34" i="2" s="1"/>
  <c r="I7" i="2" s="1"/>
  <c r="I34" i="2" s="1"/>
  <c r="J7" i="2" s="1"/>
  <c r="I33" i="2"/>
  <c r="M33" i="2"/>
  <c r="J33" i="2"/>
  <c r="Q21" i="1"/>
  <c r="Q33" i="1" s="1"/>
  <c r="H33" i="1"/>
  <c r="L33" i="1"/>
  <c r="P33" i="1"/>
  <c r="E33" i="1"/>
  <c r="E34" i="1" s="1"/>
  <c r="F7" i="1" s="1"/>
  <c r="F34" i="1" s="1"/>
  <c r="G7" i="1" s="1"/>
  <c r="G34" i="1" s="1"/>
  <c r="H7" i="1" s="1"/>
  <c r="H34" i="1" s="1"/>
  <c r="I7" i="1" s="1"/>
  <c r="I34" i="1" s="1"/>
  <c r="J7" i="1" s="1"/>
  <c r="J34" i="1" s="1"/>
  <c r="K7" i="1" s="1"/>
  <c r="K34" i="1" s="1"/>
  <c r="L7" i="1" s="1"/>
  <c r="M33" i="1"/>
  <c r="J34" i="2" l="1"/>
  <c r="K7" i="2" s="1"/>
  <c r="K34" i="2" s="1"/>
  <c r="L7" i="2" s="1"/>
  <c r="L34" i="2" s="1"/>
  <c r="M7" i="2" s="1"/>
  <c r="M34" i="2" s="1"/>
  <c r="N7" i="2" s="1"/>
  <c r="N34" i="2" s="1"/>
  <c r="O7" i="2" s="1"/>
  <c r="O34" i="2" s="1"/>
  <c r="P7" i="2" s="1"/>
  <c r="P34" i="2" s="1"/>
  <c r="L34" i="1"/>
  <c r="M7" i="1" s="1"/>
  <c r="M34" i="1" s="1"/>
  <c r="N7" i="1" s="1"/>
  <c r="N34" i="1" s="1"/>
  <c r="O7" i="1" s="1"/>
  <c r="O34" i="1" s="1"/>
  <c r="P7" i="1" s="1"/>
  <c r="P34" i="1" s="1"/>
</calcChain>
</file>

<file path=xl/comments1.xml><?xml version="1.0" encoding="utf-8"?>
<comments xmlns="http://schemas.openxmlformats.org/spreadsheetml/2006/main">
  <authors>
    <author>蒲郡信用金庫</author>
  </authors>
  <commentList>
    <comment ref="H2" authorId="0">
      <text>
        <r>
          <rPr>
            <b/>
            <sz val="11"/>
            <color indexed="81"/>
            <rFont val="ＭＳ Ｐゴシック"/>
            <family val="3"/>
            <charset val="128"/>
          </rPr>
          <t>日付を
入力してください</t>
        </r>
      </text>
    </comment>
    <comment ref="E7" authorId="0">
      <text>
        <r>
          <rPr>
            <b/>
            <sz val="9"/>
            <color indexed="81"/>
            <rFont val="ＭＳ Ｐゴシック"/>
            <family val="3"/>
            <charset val="128"/>
          </rPr>
          <t>預金残高
を入力してください</t>
        </r>
      </text>
    </comment>
  </commentList>
</comments>
</file>

<file path=xl/sharedStrings.xml><?xml version="1.0" encoding="utf-8"?>
<sst xmlns="http://schemas.openxmlformats.org/spreadsheetml/2006/main" count="101" uniqueCount="62">
  <si>
    <t>月次資金繰り表　</t>
    <rPh sb="0" eb="2">
      <t>ゲツジ</t>
    </rPh>
    <rPh sb="6" eb="7">
      <t>ヒョウ</t>
    </rPh>
    <phoneticPr fontId="6"/>
  </si>
  <si>
    <t>期間</t>
    <rPh sb="0" eb="2">
      <t>キカン</t>
    </rPh>
    <phoneticPr fontId="6"/>
  </si>
  <si>
    <t>～</t>
    <phoneticPr fontId="6"/>
  </si>
  <si>
    <t>作成日</t>
    <rPh sb="0" eb="3">
      <t>サクセイビ</t>
    </rPh>
    <phoneticPr fontId="6"/>
  </si>
  <si>
    <t>（金額単位：　千円）</t>
    <rPh sb="1" eb="3">
      <t>キンガク</t>
    </rPh>
    <rPh sb="3" eb="5">
      <t>タンイ</t>
    </rPh>
    <rPh sb="7" eb="9">
      <t>センエン</t>
    </rPh>
    <phoneticPr fontId="6"/>
  </si>
  <si>
    <t>時　　　期</t>
    <rPh sb="0" eb="1">
      <t>トキ</t>
    </rPh>
    <rPh sb="4" eb="5">
      <t>キ</t>
    </rPh>
    <phoneticPr fontId="6"/>
  </si>
  <si>
    <t>合計</t>
  </si>
  <si>
    <t>前期繰越預金残高(A)</t>
    <rPh sb="4" eb="6">
      <t>ヨキン</t>
    </rPh>
    <rPh sb="6" eb="8">
      <t>ザンダカ</t>
    </rPh>
    <phoneticPr fontId="6"/>
  </si>
  <si>
    <t>　　収　　　入</t>
  </si>
  <si>
    <t>　売　上</t>
    <phoneticPr fontId="6"/>
  </si>
  <si>
    <t>現金回収</t>
    <rPh sb="0" eb="2">
      <t>ゲンキン</t>
    </rPh>
    <rPh sb="2" eb="4">
      <t>カイシュウ</t>
    </rPh>
    <phoneticPr fontId="6"/>
  </si>
  <si>
    <t>売掛回収</t>
    <rPh sb="0" eb="2">
      <t>ウリカケ</t>
    </rPh>
    <rPh sb="2" eb="4">
      <t>カイシュウ</t>
    </rPh>
    <phoneticPr fontId="6"/>
  </si>
  <si>
    <t>手形回収（割引含む）</t>
    <rPh sb="0" eb="2">
      <t>テガタ</t>
    </rPh>
    <rPh sb="2" eb="4">
      <t>カイシュウ</t>
    </rPh>
    <rPh sb="5" eb="7">
      <t>ワリビキ</t>
    </rPh>
    <rPh sb="7" eb="8">
      <t>フク</t>
    </rPh>
    <phoneticPr fontId="6"/>
  </si>
  <si>
    <t>その他収入</t>
  </si>
  <si>
    <t>小　計　 (B)</t>
    <rPh sb="0" eb="1">
      <t>ショウ</t>
    </rPh>
    <rPh sb="2" eb="3">
      <t>ケイ</t>
    </rPh>
    <phoneticPr fontId="6"/>
  </si>
  <si>
    <t>　　支　　　　　出</t>
  </si>
  <si>
    <t>仕　入</t>
    <phoneticPr fontId="6"/>
  </si>
  <si>
    <t>現金支払</t>
    <rPh sb="0" eb="2">
      <t>ゲンキン</t>
    </rPh>
    <rPh sb="2" eb="4">
      <t>シハライ</t>
    </rPh>
    <phoneticPr fontId="6"/>
  </si>
  <si>
    <t>買掛支払</t>
    <rPh sb="0" eb="2">
      <t>カイカケ</t>
    </rPh>
    <rPh sb="2" eb="4">
      <t>シハライ</t>
    </rPh>
    <phoneticPr fontId="6"/>
  </si>
  <si>
    <t>手形決済</t>
    <rPh sb="0" eb="2">
      <t>テガタ</t>
    </rPh>
    <rPh sb="2" eb="4">
      <t>ケッサイ</t>
    </rPh>
    <phoneticPr fontId="6"/>
  </si>
  <si>
    <t>経　費</t>
    <phoneticPr fontId="6"/>
  </si>
  <si>
    <t>外注費</t>
    <rPh sb="0" eb="3">
      <t>ガイチュウヒ</t>
    </rPh>
    <phoneticPr fontId="6"/>
  </si>
  <si>
    <t>賃金給与</t>
    <rPh sb="0" eb="2">
      <t>チンギン</t>
    </rPh>
    <rPh sb="2" eb="4">
      <t>キュウヨ</t>
    </rPh>
    <phoneticPr fontId="6"/>
  </si>
  <si>
    <t>支払利息・割引料</t>
  </si>
  <si>
    <t>上記以外の経費</t>
  </si>
  <si>
    <t>小 計  (C)</t>
    <rPh sb="0" eb="1">
      <t>ショウ</t>
    </rPh>
    <rPh sb="2" eb="3">
      <t>ケイ</t>
    </rPh>
    <phoneticPr fontId="6"/>
  </si>
  <si>
    <t>収支差引計(D=B-C)</t>
    <rPh sb="0" eb="2">
      <t>シュウシ</t>
    </rPh>
    <phoneticPr fontId="6"/>
  </si>
  <si>
    <t>　　財　　務</t>
  </si>
  <si>
    <t>借入金（金融機関）</t>
    <rPh sb="4" eb="6">
      <t>キンユウ</t>
    </rPh>
    <rPh sb="6" eb="8">
      <t>キカン</t>
    </rPh>
    <phoneticPr fontId="6"/>
  </si>
  <si>
    <t>短期（当庫）</t>
    <rPh sb="3" eb="5">
      <t>トウコ</t>
    </rPh>
    <phoneticPr fontId="6"/>
  </si>
  <si>
    <t>短期（他行）</t>
    <rPh sb="3" eb="5">
      <t>タコウ</t>
    </rPh>
    <phoneticPr fontId="6"/>
  </si>
  <si>
    <t>長期（当庫）</t>
    <rPh sb="0" eb="2">
      <t>チョウキ</t>
    </rPh>
    <rPh sb="3" eb="5">
      <t>トウコ</t>
    </rPh>
    <phoneticPr fontId="6"/>
  </si>
  <si>
    <t>長期（他行）</t>
    <rPh sb="0" eb="2">
      <t>チョウキ</t>
    </rPh>
    <rPh sb="3" eb="5">
      <t>タコウ</t>
    </rPh>
    <phoneticPr fontId="6"/>
  </si>
  <si>
    <t>計(Ｅ)</t>
    <phoneticPr fontId="6"/>
  </si>
  <si>
    <t>借入返済（金融機関）</t>
    <rPh sb="5" eb="7">
      <t>キンユウ</t>
    </rPh>
    <rPh sb="7" eb="9">
      <t>キカン</t>
    </rPh>
    <phoneticPr fontId="6"/>
  </si>
  <si>
    <t>計(Ｆ)</t>
    <phoneticPr fontId="6"/>
  </si>
  <si>
    <t>計（G=E-F)</t>
    <phoneticPr fontId="6"/>
  </si>
  <si>
    <t>当月資金過不足(H=D＋G)</t>
    <rPh sb="0" eb="2">
      <t>トウゲツ</t>
    </rPh>
    <rPh sb="2" eb="4">
      <t>シキン</t>
    </rPh>
    <rPh sb="4" eb="7">
      <t>カブソク</t>
    </rPh>
    <phoneticPr fontId="6"/>
  </si>
  <si>
    <t>翌月繰越預金残高(A+H)</t>
    <rPh sb="4" eb="6">
      <t>ヨキン</t>
    </rPh>
    <rPh sb="6" eb="8">
      <t>ザンダカ</t>
    </rPh>
    <phoneticPr fontId="6"/>
  </si>
  <si>
    <t>(株)　　○　　○　　○　　</t>
    <rPh sb="0" eb="3">
      <t>カブ</t>
    </rPh>
    <phoneticPr fontId="6"/>
  </si>
  <si>
    <t>Ｒ2.6</t>
    <phoneticPr fontId="6"/>
  </si>
  <si>
    <t>Ｒ2.7</t>
    <phoneticPr fontId="6"/>
  </si>
  <si>
    <t>Ｒ2.8</t>
    <phoneticPr fontId="6"/>
  </si>
  <si>
    <t>Ｒ2.9</t>
    <phoneticPr fontId="6"/>
  </si>
  <si>
    <t>Ｒ2.10</t>
    <phoneticPr fontId="6"/>
  </si>
  <si>
    <t>Ｒ2.11</t>
    <phoneticPr fontId="6"/>
  </si>
  <si>
    <t>Ｒ2.12</t>
    <phoneticPr fontId="6"/>
  </si>
  <si>
    <t>Ｒ3.1</t>
    <phoneticPr fontId="6"/>
  </si>
  <si>
    <t>Ｒ3.2</t>
    <phoneticPr fontId="6"/>
  </si>
  <si>
    <t>Ｒ3.3</t>
    <phoneticPr fontId="6"/>
  </si>
  <si>
    <t>Ｒ3.4</t>
    <phoneticPr fontId="6"/>
  </si>
  <si>
    <t>Ｒ3.5</t>
    <phoneticPr fontId="6"/>
  </si>
  <si>
    <t>　売　上</t>
    <phoneticPr fontId="6"/>
  </si>
  <si>
    <t>仕　入</t>
    <phoneticPr fontId="6"/>
  </si>
  <si>
    <t>経　費</t>
    <phoneticPr fontId="6"/>
  </si>
  <si>
    <t>計(Ｅ)</t>
    <phoneticPr fontId="6"/>
  </si>
  <si>
    <t>計(Ｆ)</t>
    <phoneticPr fontId="6"/>
  </si>
  <si>
    <t>計（G=E-F)</t>
    <phoneticPr fontId="6"/>
  </si>
  <si>
    <t>短期（蒲郡信金）</t>
  </si>
  <si>
    <t>短期（蒲郡信金）</t>
    <rPh sb="3" eb="5">
      <t>ガマゴオリ</t>
    </rPh>
    <rPh sb="5" eb="7">
      <t>シンキン</t>
    </rPh>
    <phoneticPr fontId="6"/>
  </si>
  <si>
    <t>長期（蒲郡信金）</t>
    <rPh sb="0" eb="2">
      <t>チョウキ</t>
    </rPh>
    <phoneticPr fontId="6"/>
  </si>
  <si>
    <t>企業名</t>
    <rPh sb="0" eb="2">
      <t>キギョウ</t>
    </rPh>
    <rPh sb="2" eb="3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</si>
</sst>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[$-411]ggge&quot;年&quot;m&quot;月&quot;d&quot;日&quot;;@"/>
    <numFmt numFmtId="178" formatCode="#,##0_ ;[Red]\-#,##0\ "/>
    <numFmt numFmtId="179" formatCode="[$-411]ge\.m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b/>
      <sz val="18"/>
      <name val="HGPｺﾞｼｯｸM"/>
      <family val="3"/>
      <charset val="128"/>
    </font>
    <font>
      <b/>
      <sz val="20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31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176" fontId="3" fillId="0" borderId="0" applyBorder="0" applyProtection="0"/>
  </cellStyleXfs>
  <cellXfs count="17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176" fontId="4" fillId="0" borderId="0" xfId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176" fontId="2" fillId="0" borderId="0" xfId="1" applyFont="1" applyBorder="1" applyAlignment="1" applyProtection="1">
      <alignment vertical="center"/>
    </xf>
    <xf numFmtId="176" fontId="2" fillId="0" borderId="0" xfId="1" applyFont="1" applyBorder="1" applyAlignment="1" applyProtection="1">
      <alignment horizontal="right" vertical="center"/>
    </xf>
    <xf numFmtId="176" fontId="2" fillId="0" borderId="0" xfId="1" applyFont="1" applyBorder="1" applyAlignment="1" applyProtection="1">
      <alignment horizontal="center" vertical="center"/>
    </xf>
    <xf numFmtId="49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178" fontId="2" fillId="3" borderId="9" xfId="1" applyNumberFormat="1" applyFont="1" applyFill="1" applyBorder="1" applyAlignment="1" applyProtection="1">
      <alignment vertical="center"/>
    </xf>
    <xf numFmtId="178" fontId="2" fillId="0" borderId="8" xfId="1" applyNumberFormat="1" applyFont="1" applyFill="1" applyBorder="1" applyAlignment="1" applyProtection="1">
      <alignment vertical="center"/>
    </xf>
    <xf numFmtId="176" fontId="2" fillId="0" borderId="11" xfId="1" applyFont="1" applyBorder="1" applyAlignment="1" applyProtection="1">
      <alignment horizontal="distributed" vertical="center"/>
    </xf>
    <xf numFmtId="178" fontId="2" fillId="5" borderId="13" xfId="1" applyNumberFormat="1" applyFont="1" applyFill="1" applyBorder="1" applyAlignment="1" applyProtection="1">
      <alignment vertical="center"/>
    </xf>
    <xf numFmtId="176" fontId="2" fillId="0" borderId="14" xfId="1" applyFont="1" applyBorder="1" applyAlignment="1" applyProtection="1">
      <alignment horizontal="distributed" vertical="center"/>
    </xf>
    <xf numFmtId="178" fontId="2" fillId="5" borderId="16" xfId="1" applyNumberFormat="1" applyFont="1" applyFill="1" applyBorder="1" applyAlignment="1" applyProtection="1">
      <alignment vertical="center"/>
    </xf>
    <xf numFmtId="176" fontId="2" fillId="0" borderId="17" xfId="1" applyFont="1" applyBorder="1" applyAlignment="1" applyProtection="1">
      <alignment horizontal="distributed" vertical="center"/>
    </xf>
    <xf numFmtId="178" fontId="2" fillId="5" borderId="19" xfId="1" applyNumberFormat="1" applyFont="1" applyFill="1" applyBorder="1" applyAlignment="1" applyProtection="1">
      <alignment vertical="center"/>
    </xf>
    <xf numFmtId="178" fontId="2" fillId="5" borderId="22" xfId="1" applyNumberFormat="1" applyFont="1" applyFill="1" applyBorder="1" applyAlignment="1" applyProtection="1">
      <alignment vertical="center"/>
    </xf>
    <xf numFmtId="178" fontId="2" fillId="3" borderId="8" xfId="1" applyNumberFormat="1" applyFont="1" applyFill="1" applyBorder="1" applyAlignment="1" applyProtection="1">
      <alignment vertical="center"/>
    </xf>
    <xf numFmtId="176" fontId="2" fillId="0" borderId="27" xfId="1" applyFont="1" applyBorder="1" applyAlignment="1" applyProtection="1">
      <alignment horizontal="distributed" vertical="center"/>
    </xf>
    <xf numFmtId="178" fontId="2" fillId="5" borderId="29" xfId="1" applyNumberFormat="1" applyFont="1" applyFill="1" applyBorder="1" applyAlignment="1" applyProtection="1">
      <alignment vertical="center"/>
    </xf>
    <xf numFmtId="176" fontId="2" fillId="0" borderId="30" xfId="1" applyFont="1" applyBorder="1" applyAlignment="1" applyProtection="1">
      <alignment horizontal="distributed" vertical="center"/>
    </xf>
    <xf numFmtId="178" fontId="2" fillId="5" borderId="32" xfId="1" applyNumberFormat="1" applyFont="1" applyFill="1" applyBorder="1" applyAlignment="1" applyProtection="1">
      <alignment vertical="center"/>
    </xf>
    <xf numFmtId="178" fontId="9" fillId="6" borderId="33" xfId="1" applyNumberFormat="1" applyFont="1" applyFill="1" applyBorder="1" applyAlignment="1" applyProtection="1">
      <alignment vertical="center"/>
    </xf>
    <xf numFmtId="178" fontId="9" fillId="6" borderId="20" xfId="1" applyNumberFormat="1" applyFont="1" applyFill="1" applyBorder="1" applyAlignment="1" applyProtection="1">
      <alignment vertical="center"/>
    </xf>
    <xf numFmtId="176" fontId="2" fillId="0" borderId="36" xfId="1" applyFont="1" applyBorder="1" applyAlignment="1" applyProtection="1">
      <alignment horizontal="distributed" vertical="center"/>
      <protection locked="0"/>
    </xf>
    <xf numFmtId="178" fontId="2" fillId="5" borderId="38" xfId="1" applyNumberFormat="1" applyFont="1" applyFill="1" applyBorder="1" applyAlignment="1" applyProtection="1">
      <alignment vertical="center"/>
    </xf>
    <xf numFmtId="176" fontId="2" fillId="0" borderId="41" xfId="1" applyFont="1" applyBorder="1" applyAlignment="1" applyProtection="1">
      <alignment horizontal="distributed" vertical="center"/>
      <protection locked="0"/>
    </xf>
    <xf numFmtId="178" fontId="2" fillId="5" borderId="45" xfId="1" applyNumberFormat="1" applyFont="1" applyFill="1" applyBorder="1" applyAlignment="1" applyProtection="1">
      <alignment vertical="center"/>
    </xf>
    <xf numFmtId="178" fontId="2" fillId="5" borderId="47" xfId="1" applyNumberFormat="1" applyFont="1" applyFill="1" applyBorder="1" applyAlignment="1" applyProtection="1">
      <alignment vertical="center"/>
    </xf>
    <xf numFmtId="176" fontId="2" fillId="0" borderId="48" xfId="1" applyFont="1" applyBorder="1" applyAlignment="1" applyProtection="1">
      <alignment horizontal="distributed" vertical="center"/>
      <protection locked="0"/>
    </xf>
    <xf numFmtId="176" fontId="2" fillId="3" borderId="52" xfId="1" applyFont="1" applyFill="1" applyBorder="1" applyAlignment="1" applyProtection="1">
      <alignment horizontal="center" vertical="center"/>
    </xf>
    <xf numFmtId="178" fontId="2" fillId="3" borderId="53" xfId="1" applyNumberFormat="1" applyFont="1" applyFill="1" applyBorder="1" applyAlignment="1" applyProtection="1">
      <alignment vertical="center"/>
    </xf>
    <xf numFmtId="176" fontId="2" fillId="0" borderId="56" xfId="1" applyFont="1" applyBorder="1" applyAlignment="1" applyProtection="1">
      <alignment horizontal="distributed" vertical="center"/>
      <protection locked="0"/>
    </xf>
    <xf numFmtId="176" fontId="2" fillId="0" borderId="57" xfId="1" applyFont="1" applyBorder="1" applyAlignment="1" applyProtection="1">
      <alignment horizontal="distributed" vertical="center"/>
      <protection locked="0"/>
    </xf>
    <xf numFmtId="176" fontId="2" fillId="0" borderId="58" xfId="1" applyFont="1" applyBorder="1" applyAlignment="1" applyProtection="1">
      <alignment horizontal="distributed" vertical="center"/>
      <protection locked="0"/>
    </xf>
    <xf numFmtId="176" fontId="2" fillId="3" borderId="59" xfId="1" applyFont="1" applyFill="1" applyBorder="1" applyAlignment="1" applyProtection="1">
      <alignment horizontal="center" vertical="center"/>
    </xf>
    <xf numFmtId="178" fontId="2" fillId="6" borderId="53" xfId="1" applyNumberFormat="1" applyFont="1" applyFill="1" applyBorder="1" applyAlignment="1" applyProtection="1">
      <alignment vertical="center"/>
    </xf>
    <xf numFmtId="178" fontId="2" fillId="6" borderId="9" xfId="1" applyNumberFormat="1" applyFont="1" applyFill="1" applyBorder="1" applyAlignment="1" applyProtection="1">
      <alignment vertical="center"/>
    </xf>
    <xf numFmtId="178" fontId="2" fillId="6" borderId="8" xfId="1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9" fontId="2" fillId="0" borderId="1" xfId="1" applyNumberFormat="1" applyFont="1" applyBorder="1" applyAlignment="1" applyProtection="1">
      <alignment horizontal="right" vertical="center"/>
    </xf>
    <xf numFmtId="0" fontId="2" fillId="0" borderId="0" xfId="0" applyFont="1" applyAlignment="1" applyProtection="1"/>
    <xf numFmtId="178" fontId="2" fillId="0" borderId="9" xfId="1" applyNumberFormat="1" applyFont="1" applyBorder="1" applyAlignment="1" applyProtection="1">
      <alignment vertical="center"/>
    </xf>
    <xf numFmtId="178" fontId="2" fillId="0" borderId="12" xfId="1" applyNumberFormat="1" applyFont="1" applyBorder="1" applyAlignment="1" applyProtection="1">
      <alignment vertical="center"/>
    </xf>
    <xf numFmtId="178" fontId="2" fillId="4" borderId="12" xfId="1" applyNumberFormat="1" applyFont="1" applyFill="1" applyBorder="1" applyAlignment="1" applyProtection="1">
      <alignment vertical="center"/>
    </xf>
    <xf numFmtId="178" fontId="2" fillId="0" borderId="15" xfId="1" applyNumberFormat="1" applyFont="1" applyBorder="1" applyAlignment="1" applyProtection="1">
      <alignment vertical="center"/>
    </xf>
    <xf numFmtId="178" fontId="2" fillId="4" borderId="15" xfId="1" applyNumberFormat="1" applyFont="1" applyFill="1" applyBorder="1" applyAlignment="1" applyProtection="1">
      <alignment vertical="center"/>
    </xf>
    <xf numFmtId="178" fontId="2" fillId="0" borderId="18" xfId="1" applyNumberFormat="1" applyFont="1" applyBorder="1" applyAlignment="1" applyProtection="1">
      <alignment vertical="center"/>
    </xf>
    <xf numFmtId="178" fontId="2" fillId="4" borderId="18" xfId="1" applyNumberFormat="1" applyFont="1" applyFill="1" applyBorder="1" applyAlignment="1" applyProtection="1">
      <alignment vertical="center"/>
    </xf>
    <xf numFmtId="178" fontId="2" fillId="0" borderId="21" xfId="1" applyNumberFormat="1" applyFont="1" applyBorder="1" applyAlignment="1" applyProtection="1">
      <alignment vertical="center"/>
    </xf>
    <xf numFmtId="178" fontId="2" fillId="4" borderId="21" xfId="1" applyNumberFormat="1" applyFont="1" applyFill="1" applyBorder="1" applyAlignment="1" applyProtection="1">
      <alignment vertical="center"/>
    </xf>
    <xf numFmtId="178" fontId="2" fillId="0" borderId="28" xfId="1" applyNumberFormat="1" applyFont="1" applyBorder="1" applyAlignment="1" applyProtection="1">
      <alignment vertical="center"/>
    </xf>
    <xf numFmtId="178" fontId="2" fillId="4" borderId="28" xfId="1" applyNumberFormat="1" applyFont="1" applyFill="1" applyBorder="1" applyAlignment="1" applyProtection="1">
      <alignment vertical="center"/>
    </xf>
    <xf numFmtId="178" fontId="2" fillId="0" borderId="31" xfId="1" applyNumberFormat="1" applyFont="1" applyBorder="1" applyAlignment="1" applyProtection="1">
      <alignment vertical="center"/>
    </xf>
    <xf numFmtId="178" fontId="2" fillId="4" borderId="31" xfId="1" applyNumberFormat="1" applyFont="1" applyFill="1" applyBorder="1" applyAlignment="1" applyProtection="1">
      <alignment vertical="center"/>
    </xf>
    <xf numFmtId="176" fontId="2" fillId="0" borderId="36" xfId="1" applyFont="1" applyBorder="1" applyAlignment="1" applyProtection="1">
      <alignment horizontal="distributed" vertical="center"/>
    </xf>
    <xf numFmtId="178" fontId="2" fillId="0" borderId="37" xfId="1" applyNumberFormat="1" applyFont="1" applyBorder="1" applyAlignment="1" applyProtection="1">
      <alignment vertical="center"/>
    </xf>
    <xf numFmtId="178" fontId="2" fillId="0" borderId="5" xfId="1" applyNumberFormat="1" applyFont="1" applyBorder="1" applyAlignment="1" applyProtection="1">
      <alignment vertical="center"/>
    </xf>
    <xf numFmtId="178" fontId="2" fillId="4" borderId="5" xfId="1" applyNumberFormat="1" applyFont="1" applyFill="1" applyBorder="1" applyAlignment="1" applyProtection="1">
      <alignment vertical="center"/>
    </xf>
    <xf numFmtId="176" fontId="2" fillId="0" borderId="41" xfId="1" applyFont="1" applyBorder="1" applyAlignment="1" applyProtection="1">
      <alignment horizontal="distributed" vertical="center"/>
    </xf>
    <xf numFmtId="178" fontId="2" fillId="0" borderId="42" xfId="1" applyNumberFormat="1" applyFont="1" applyBorder="1" applyAlignment="1" applyProtection="1">
      <alignment vertical="center"/>
    </xf>
    <xf numFmtId="178" fontId="2" fillId="0" borderId="43" xfId="1" applyNumberFormat="1" applyFont="1" applyBorder="1" applyAlignment="1" applyProtection="1">
      <alignment vertical="center"/>
    </xf>
    <xf numFmtId="178" fontId="2" fillId="4" borderId="43" xfId="1" applyNumberFormat="1" applyFont="1" applyFill="1" applyBorder="1" applyAlignment="1" applyProtection="1">
      <alignment vertical="center"/>
    </xf>
    <xf numFmtId="178" fontId="2" fillId="4" borderId="44" xfId="1" applyNumberFormat="1" applyFont="1" applyFill="1" applyBorder="1" applyAlignment="1" applyProtection="1">
      <alignment vertical="center"/>
    </xf>
    <xf numFmtId="178" fontId="2" fillId="0" borderId="46" xfId="1" applyNumberFormat="1" applyFont="1" applyBorder="1" applyAlignment="1" applyProtection="1">
      <alignment vertical="center"/>
    </xf>
    <xf numFmtId="176" fontId="2" fillId="0" borderId="48" xfId="1" applyFont="1" applyBorder="1" applyAlignment="1" applyProtection="1">
      <alignment horizontal="distributed" vertical="center"/>
    </xf>
    <xf numFmtId="178" fontId="2" fillId="0" borderId="49" xfId="1" applyNumberFormat="1" applyFont="1" applyBorder="1" applyAlignment="1" applyProtection="1">
      <alignment vertical="center"/>
    </xf>
    <xf numFmtId="178" fontId="2" fillId="0" borderId="50" xfId="1" applyNumberFormat="1" applyFont="1" applyBorder="1" applyAlignment="1" applyProtection="1">
      <alignment vertical="center"/>
    </xf>
    <xf numFmtId="178" fontId="2" fillId="4" borderId="50" xfId="1" applyNumberFormat="1" applyFont="1" applyFill="1" applyBorder="1" applyAlignment="1" applyProtection="1">
      <alignment vertical="center"/>
    </xf>
    <xf numFmtId="176" fontId="2" fillId="0" borderId="56" xfId="1" applyFont="1" applyBorder="1" applyAlignment="1" applyProtection="1">
      <alignment horizontal="distributed" vertical="center"/>
    </xf>
    <xf numFmtId="176" fontId="2" fillId="0" borderId="57" xfId="1" applyFont="1" applyBorder="1" applyAlignment="1" applyProtection="1">
      <alignment horizontal="distributed" vertical="center"/>
    </xf>
    <xf numFmtId="176" fontId="2" fillId="0" borderId="58" xfId="1" applyFont="1" applyBorder="1" applyAlignment="1" applyProtection="1">
      <alignment horizontal="distributed" vertical="center"/>
    </xf>
    <xf numFmtId="178" fontId="2" fillId="0" borderId="65" xfId="1" applyNumberFormat="1" applyFont="1" applyBorder="1" applyAlignment="1" applyProtection="1">
      <alignment vertical="center" shrinkToFit="1"/>
      <protection locked="0"/>
    </xf>
    <xf numFmtId="178" fontId="2" fillId="3" borderId="65" xfId="1" applyNumberFormat="1" applyFont="1" applyFill="1" applyBorder="1" applyAlignment="1" applyProtection="1">
      <alignment vertical="center" shrinkToFit="1"/>
    </xf>
    <xf numFmtId="178" fontId="2" fillId="3" borderId="66" xfId="1" applyNumberFormat="1" applyFont="1" applyFill="1" applyBorder="1" applyAlignment="1" applyProtection="1">
      <alignment vertical="center" shrinkToFit="1"/>
    </xf>
    <xf numFmtId="178" fontId="2" fillId="0" borderId="73" xfId="1" applyNumberFormat="1" applyFont="1" applyFill="1" applyBorder="1" applyAlignment="1" applyProtection="1">
      <alignment vertical="center" shrinkToFit="1"/>
    </xf>
    <xf numFmtId="178" fontId="2" fillId="0" borderId="12" xfId="1" applyNumberFormat="1" applyFont="1" applyBorder="1" applyAlignment="1" applyProtection="1">
      <alignment vertical="center" shrinkToFit="1"/>
      <protection locked="0"/>
    </xf>
    <xf numFmtId="178" fontId="2" fillId="4" borderId="12" xfId="1" applyNumberFormat="1" applyFont="1" applyFill="1" applyBorder="1" applyAlignment="1" applyProtection="1">
      <alignment vertical="center" shrinkToFit="1"/>
      <protection locked="0"/>
    </xf>
    <xf numFmtId="178" fontId="2" fillId="4" borderId="67" xfId="1" applyNumberFormat="1" applyFont="1" applyFill="1" applyBorder="1" applyAlignment="1" applyProtection="1">
      <alignment vertical="center" shrinkToFit="1"/>
      <protection locked="0"/>
    </xf>
    <xf numFmtId="178" fontId="2" fillId="5" borderId="74" xfId="1" applyNumberFormat="1" applyFont="1" applyFill="1" applyBorder="1" applyAlignment="1" applyProtection="1">
      <alignment vertical="center" shrinkToFit="1"/>
    </xf>
    <xf numFmtId="178" fontId="2" fillId="0" borderId="15" xfId="1" applyNumberFormat="1" applyFont="1" applyBorder="1" applyAlignment="1" applyProtection="1">
      <alignment vertical="center" shrinkToFit="1"/>
      <protection locked="0"/>
    </xf>
    <xf numFmtId="178" fontId="2" fillId="4" borderId="15" xfId="1" applyNumberFormat="1" applyFont="1" applyFill="1" applyBorder="1" applyAlignment="1" applyProtection="1">
      <alignment vertical="center" shrinkToFit="1"/>
      <protection locked="0"/>
    </xf>
    <xf numFmtId="178" fontId="2" fillId="4" borderId="68" xfId="1" applyNumberFormat="1" applyFont="1" applyFill="1" applyBorder="1" applyAlignment="1" applyProtection="1">
      <alignment vertical="center" shrinkToFit="1"/>
      <protection locked="0"/>
    </xf>
    <xf numFmtId="178" fontId="2" fillId="5" borderId="75" xfId="1" applyNumberFormat="1" applyFont="1" applyFill="1" applyBorder="1" applyAlignment="1" applyProtection="1">
      <alignment vertical="center" shrinkToFit="1"/>
    </xf>
    <xf numFmtId="178" fontId="2" fillId="0" borderId="18" xfId="1" applyNumberFormat="1" applyFont="1" applyBorder="1" applyAlignment="1" applyProtection="1">
      <alignment vertical="center" shrinkToFit="1"/>
      <protection locked="0"/>
    </xf>
    <xf numFmtId="178" fontId="2" fillId="4" borderId="18" xfId="1" applyNumberFormat="1" applyFont="1" applyFill="1" applyBorder="1" applyAlignment="1" applyProtection="1">
      <alignment vertical="center" shrinkToFit="1"/>
      <protection locked="0"/>
    </xf>
    <xf numFmtId="178" fontId="2" fillId="4" borderId="69" xfId="1" applyNumberFormat="1" applyFont="1" applyFill="1" applyBorder="1" applyAlignment="1" applyProtection="1">
      <alignment vertical="center" shrinkToFit="1"/>
      <protection locked="0"/>
    </xf>
    <xf numFmtId="178" fontId="2" fillId="5" borderId="76" xfId="1" applyNumberFormat="1" applyFont="1" applyFill="1" applyBorder="1" applyAlignment="1" applyProtection="1">
      <alignment vertical="center" shrinkToFit="1"/>
    </xf>
    <xf numFmtId="178" fontId="2" fillId="0" borderId="21" xfId="1" applyNumberFormat="1" applyFont="1" applyBorder="1" applyAlignment="1" applyProtection="1">
      <alignment vertical="center" shrinkToFit="1"/>
      <protection locked="0"/>
    </xf>
    <xf numFmtId="178" fontId="2" fillId="4" borderId="21" xfId="1" applyNumberFormat="1" applyFont="1" applyFill="1" applyBorder="1" applyAlignment="1" applyProtection="1">
      <alignment vertical="center" shrinkToFit="1"/>
      <protection locked="0"/>
    </xf>
    <xf numFmtId="178" fontId="2" fillId="4" borderId="70" xfId="1" applyNumberFormat="1" applyFont="1" applyFill="1" applyBorder="1" applyAlignment="1" applyProtection="1">
      <alignment vertical="center" shrinkToFit="1"/>
      <protection locked="0"/>
    </xf>
    <xf numFmtId="178" fontId="2" fillId="5" borderId="77" xfId="1" applyNumberFormat="1" applyFont="1" applyFill="1" applyBorder="1" applyAlignment="1" applyProtection="1">
      <alignment vertical="center" shrinkToFit="1"/>
    </xf>
    <xf numFmtId="178" fontId="2" fillId="3" borderId="9" xfId="1" applyNumberFormat="1" applyFont="1" applyFill="1" applyBorder="1" applyAlignment="1" applyProtection="1">
      <alignment vertical="center" shrinkToFit="1"/>
    </xf>
    <xf numFmtId="178" fontId="2" fillId="3" borderId="63" xfId="1" applyNumberFormat="1" applyFont="1" applyFill="1" applyBorder="1" applyAlignment="1" applyProtection="1">
      <alignment vertical="center" shrinkToFit="1"/>
    </xf>
    <xf numFmtId="178" fontId="2" fillId="5" borderId="13" xfId="1" applyNumberFormat="1" applyFont="1" applyFill="1" applyBorder="1" applyAlignment="1" applyProtection="1">
      <alignment vertical="center" shrinkToFit="1"/>
    </xf>
    <xf numFmtId="178" fontId="2" fillId="5" borderId="16" xfId="1" applyNumberFormat="1" applyFont="1" applyFill="1" applyBorder="1" applyAlignment="1" applyProtection="1">
      <alignment vertical="center" shrinkToFit="1"/>
    </xf>
    <xf numFmtId="178" fontId="2" fillId="5" borderId="19" xfId="1" applyNumberFormat="1" applyFont="1" applyFill="1" applyBorder="1" applyAlignment="1" applyProtection="1">
      <alignment vertical="center" shrinkToFit="1"/>
    </xf>
    <xf numFmtId="178" fontId="2" fillId="0" borderId="28" xfId="1" applyNumberFormat="1" applyFont="1" applyBorder="1" applyAlignment="1" applyProtection="1">
      <alignment vertical="center" shrinkToFit="1"/>
      <protection locked="0"/>
    </xf>
    <xf numFmtId="178" fontId="2" fillId="4" borderId="28" xfId="1" applyNumberFormat="1" applyFont="1" applyFill="1" applyBorder="1" applyAlignment="1" applyProtection="1">
      <alignment vertical="center" shrinkToFit="1"/>
      <protection locked="0"/>
    </xf>
    <xf numFmtId="178" fontId="2" fillId="5" borderId="29" xfId="1" applyNumberFormat="1" applyFont="1" applyFill="1" applyBorder="1" applyAlignment="1" applyProtection="1">
      <alignment vertical="center" shrinkToFit="1"/>
    </xf>
    <xf numFmtId="178" fontId="2" fillId="0" borderId="31" xfId="1" applyNumberFormat="1" applyFont="1" applyBorder="1" applyAlignment="1" applyProtection="1">
      <alignment vertical="center" shrinkToFit="1"/>
      <protection locked="0"/>
    </xf>
    <xf numFmtId="178" fontId="2" fillId="4" borderId="31" xfId="1" applyNumberFormat="1" applyFont="1" applyFill="1" applyBorder="1" applyAlignment="1" applyProtection="1">
      <alignment vertical="center" shrinkToFit="1"/>
      <protection locked="0"/>
    </xf>
    <xf numFmtId="178" fontId="2" fillId="5" borderId="32" xfId="1" applyNumberFormat="1" applyFont="1" applyFill="1" applyBorder="1" applyAlignment="1" applyProtection="1">
      <alignment vertical="center" shrinkToFit="1"/>
    </xf>
    <xf numFmtId="178" fontId="2" fillId="3" borderId="8" xfId="1" applyNumberFormat="1" applyFont="1" applyFill="1" applyBorder="1" applyAlignment="1" applyProtection="1">
      <alignment vertical="center" shrinkToFit="1"/>
    </xf>
    <xf numFmtId="178" fontId="9" fillId="6" borderId="33" xfId="1" applyNumberFormat="1" applyFont="1" applyFill="1" applyBorder="1" applyAlignment="1" applyProtection="1">
      <alignment vertical="center" shrinkToFit="1"/>
    </xf>
    <xf numFmtId="178" fontId="9" fillId="6" borderId="20" xfId="1" applyNumberFormat="1" applyFont="1" applyFill="1" applyBorder="1" applyAlignment="1" applyProtection="1">
      <alignment vertical="center" shrinkToFit="1"/>
    </xf>
    <xf numFmtId="178" fontId="2" fillId="0" borderId="37" xfId="1" applyNumberFormat="1" applyFont="1" applyBorder="1" applyAlignment="1" applyProtection="1">
      <alignment vertical="center" shrinkToFit="1"/>
      <protection locked="0"/>
    </xf>
    <xf numFmtId="178" fontId="2" fillId="0" borderId="5" xfId="1" applyNumberFormat="1" applyFont="1" applyBorder="1" applyAlignment="1" applyProtection="1">
      <alignment vertical="center" shrinkToFit="1"/>
      <protection locked="0"/>
    </xf>
    <xf numFmtId="178" fontId="2" fillId="4" borderId="5" xfId="1" applyNumberFormat="1" applyFont="1" applyFill="1" applyBorder="1" applyAlignment="1" applyProtection="1">
      <alignment vertical="center" shrinkToFit="1"/>
      <protection locked="0"/>
    </xf>
    <xf numFmtId="178" fontId="2" fillId="5" borderId="38" xfId="1" applyNumberFormat="1" applyFont="1" applyFill="1" applyBorder="1" applyAlignment="1" applyProtection="1">
      <alignment vertical="center" shrinkToFit="1"/>
    </xf>
    <xf numFmtId="178" fontId="2" fillId="0" borderId="42" xfId="1" applyNumberFormat="1" applyFont="1" applyBorder="1" applyAlignment="1" applyProtection="1">
      <alignment vertical="center" shrinkToFit="1"/>
      <protection locked="0"/>
    </xf>
    <xf numFmtId="178" fontId="2" fillId="0" borderId="43" xfId="1" applyNumberFormat="1" applyFont="1" applyBorder="1" applyAlignment="1" applyProtection="1">
      <alignment vertical="center" shrinkToFit="1"/>
      <protection locked="0"/>
    </xf>
    <xf numFmtId="178" fontId="2" fillId="4" borderId="43" xfId="1" applyNumberFormat="1" applyFont="1" applyFill="1" applyBorder="1" applyAlignment="1" applyProtection="1">
      <alignment vertical="center" shrinkToFit="1"/>
      <protection locked="0"/>
    </xf>
    <xf numFmtId="178" fontId="2" fillId="4" borderId="44" xfId="1" applyNumberFormat="1" applyFont="1" applyFill="1" applyBorder="1" applyAlignment="1" applyProtection="1">
      <alignment vertical="center" shrinkToFit="1"/>
      <protection locked="0"/>
    </xf>
    <xf numFmtId="178" fontId="2" fillId="5" borderId="45" xfId="1" applyNumberFormat="1" applyFont="1" applyFill="1" applyBorder="1" applyAlignment="1" applyProtection="1">
      <alignment vertical="center" shrinkToFit="1"/>
    </xf>
    <xf numFmtId="178" fontId="2" fillId="0" borderId="46" xfId="1" applyNumberFormat="1" applyFont="1" applyBorder="1" applyAlignment="1" applyProtection="1">
      <alignment vertical="center" shrinkToFit="1"/>
      <protection locked="0"/>
    </xf>
    <xf numFmtId="178" fontId="2" fillId="5" borderId="47" xfId="1" applyNumberFormat="1" applyFont="1" applyFill="1" applyBorder="1" applyAlignment="1" applyProtection="1">
      <alignment vertical="center" shrinkToFit="1"/>
    </xf>
    <xf numFmtId="178" fontId="2" fillId="0" borderId="49" xfId="1" applyNumberFormat="1" applyFont="1" applyBorder="1" applyAlignment="1" applyProtection="1">
      <alignment vertical="center" shrinkToFit="1"/>
      <protection locked="0"/>
    </xf>
    <xf numFmtId="178" fontId="2" fillId="0" borderId="50" xfId="1" applyNumberFormat="1" applyFont="1" applyBorder="1" applyAlignment="1" applyProtection="1">
      <alignment vertical="center" shrinkToFit="1"/>
      <protection locked="0"/>
    </xf>
    <xf numFmtId="178" fontId="2" fillId="4" borderId="50" xfId="1" applyNumberFormat="1" applyFont="1" applyFill="1" applyBorder="1" applyAlignment="1" applyProtection="1">
      <alignment vertical="center" shrinkToFit="1"/>
      <protection locked="0"/>
    </xf>
    <xf numFmtId="178" fontId="2" fillId="5" borderId="22" xfId="1" applyNumberFormat="1" applyFont="1" applyFill="1" applyBorder="1" applyAlignment="1" applyProtection="1">
      <alignment vertical="center" shrinkToFit="1"/>
    </xf>
    <xf numFmtId="178" fontId="2" fillId="3" borderId="53" xfId="1" applyNumberFormat="1" applyFont="1" applyFill="1" applyBorder="1" applyAlignment="1" applyProtection="1">
      <alignment vertical="center" shrinkToFit="1"/>
    </xf>
    <xf numFmtId="178" fontId="2" fillId="6" borderId="53" xfId="1" applyNumberFormat="1" applyFont="1" applyFill="1" applyBorder="1" applyAlignment="1" applyProtection="1">
      <alignment vertical="center" shrinkToFit="1"/>
    </xf>
    <xf numFmtId="178" fontId="2" fillId="6" borderId="9" xfId="1" applyNumberFormat="1" applyFont="1" applyFill="1" applyBorder="1" applyAlignment="1" applyProtection="1">
      <alignment vertical="center" shrinkToFit="1"/>
    </xf>
    <xf numFmtId="178" fontId="2" fillId="6" borderId="8" xfId="1" applyNumberFormat="1" applyFont="1" applyFill="1" applyBorder="1" applyAlignment="1" applyProtection="1">
      <alignment vertical="center" shrinkToFit="1"/>
    </xf>
    <xf numFmtId="178" fontId="2" fillId="0" borderId="8" xfId="1" applyNumberFormat="1" applyFont="1" applyFill="1" applyBorder="1" applyAlignment="1" applyProtection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177" fontId="7" fillId="0" borderId="0" xfId="1" applyNumberFormat="1" applyFont="1" applyBorder="1" applyAlignment="1" applyProtection="1">
      <alignment horizontal="left" vertical="center"/>
    </xf>
    <xf numFmtId="176" fontId="8" fillId="0" borderId="0" xfId="1" applyFont="1" applyBorder="1" applyAlignment="1" applyProtection="1">
      <alignment horizontal="left" vertical="center"/>
    </xf>
    <xf numFmtId="179" fontId="2" fillId="2" borderId="78" xfId="1" applyNumberFormat="1" applyFont="1" applyFill="1" applyBorder="1" applyAlignment="1" applyProtection="1">
      <alignment horizontal="center" vertical="center"/>
    </xf>
    <xf numFmtId="179" fontId="2" fillId="2" borderId="80" xfId="1" applyNumberFormat="1" applyFont="1" applyFill="1" applyBorder="1" applyAlignment="1" applyProtection="1">
      <alignment horizontal="center" vertical="center"/>
    </xf>
    <xf numFmtId="176" fontId="2" fillId="2" borderId="3" xfId="1" applyFont="1" applyFill="1" applyBorder="1" applyAlignment="1" applyProtection="1">
      <alignment horizontal="center" vertical="center"/>
    </xf>
    <xf numFmtId="176" fontId="2" fillId="2" borderId="64" xfId="1" applyFont="1" applyFill="1" applyBorder="1" applyAlignment="1" applyProtection="1">
      <alignment horizontal="center" vertical="center"/>
    </xf>
    <xf numFmtId="176" fontId="5" fillId="0" borderId="0" xfId="1" applyFont="1" applyBorder="1" applyAlignment="1" applyProtection="1">
      <alignment horizontal="center" vertical="center"/>
    </xf>
    <xf numFmtId="177" fontId="2" fillId="0" borderId="0" xfId="1" applyNumberFormat="1" applyFont="1" applyBorder="1" applyAlignment="1" applyProtection="1">
      <alignment horizontal="center" vertical="center"/>
    </xf>
    <xf numFmtId="179" fontId="2" fillId="2" borderId="79" xfId="1" applyNumberFormat="1" applyFont="1" applyFill="1" applyBorder="1" applyAlignment="1" applyProtection="1">
      <alignment horizontal="center" vertical="center"/>
    </xf>
    <xf numFmtId="179" fontId="2" fillId="2" borderId="81" xfId="1" applyNumberFormat="1" applyFont="1" applyFill="1" applyBorder="1" applyAlignment="1" applyProtection="1">
      <alignment horizontal="center" vertical="center"/>
    </xf>
    <xf numFmtId="176" fontId="2" fillId="2" borderId="71" xfId="1" applyFont="1" applyFill="1" applyBorder="1" applyAlignment="1" applyProtection="1">
      <alignment horizontal="center" vertical="center"/>
    </xf>
    <xf numFmtId="176" fontId="2" fillId="2" borderId="72" xfId="1" applyFont="1" applyFill="1" applyBorder="1" applyAlignment="1" applyProtection="1">
      <alignment horizontal="center" vertical="center"/>
    </xf>
    <xf numFmtId="176" fontId="2" fillId="0" borderId="8" xfId="1" applyFont="1" applyBorder="1" applyAlignment="1" applyProtection="1">
      <alignment horizontal="distributed" vertical="center"/>
    </xf>
    <xf numFmtId="176" fontId="2" fillId="0" borderId="8" xfId="1" applyFont="1" applyBorder="1" applyAlignment="1" applyProtection="1">
      <alignment vertical="center" textRotation="255"/>
    </xf>
    <xf numFmtId="176" fontId="2" fillId="0" borderId="10" xfId="1" applyFont="1" applyBorder="1" applyAlignment="1" applyProtection="1">
      <alignment horizontal="center" vertical="center" textRotation="255"/>
    </xf>
    <xf numFmtId="176" fontId="2" fillId="0" borderId="20" xfId="1" applyFont="1" applyBorder="1" applyAlignment="1" applyProtection="1">
      <alignment horizontal="distributed" vertical="center"/>
    </xf>
    <xf numFmtId="176" fontId="2" fillId="3" borderId="23" xfId="1" applyFont="1" applyFill="1" applyBorder="1" applyAlignment="1" applyProtection="1">
      <alignment horizontal="center" vertical="center"/>
    </xf>
    <xf numFmtId="176" fontId="2" fillId="6" borderId="60" xfId="1" applyFont="1" applyFill="1" applyBorder="1" applyAlignment="1" applyProtection="1">
      <alignment horizontal="center" vertical="center"/>
    </xf>
    <xf numFmtId="176" fontId="2" fillId="6" borderId="61" xfId="1" applyFont="1" applyFill="1" applyBorder="1" applyAlignment="1" applyProtection="1">
      <alignment horizontal="center" vertical="center"/>
    </xf>
    <xf numFmtId="176" fontId="2" fillId="6" borderId="62" xfId="1" applyFont="1" applyFill="1" applyBorder="1" applyAlignment="1" applyProtection="1">
      <alignment horizontal="center" vertical="center"/>
    </xf>
    <xf numFmtId="176" fontId="10" fillId="6" borderId="63" xfId="1" applyFont="1" applyFill="1" applyBorder="1" applyAlignment="1" applyProtection="1">
      <alignment horizontal="center" vertical="center" shrinkToFit="1"/>
    </xf>
    <xf numFmtId="176" fontId="11" fillId="6" borderId="63" xfId="1" applyFont="1" applyFill="1" applyBorder="1" applyAlignment="1" applyProtection="1">
      <alignment horizontal="center" vertical="center" shrinkToFit="1"/>
    </xf>
    <xf numFmtId="176" fontId="11" fillId="6" borderId="8" xfId="1" applyFont="1" applyFill="1" applyBorder="1" applyAlignment="1" applyProtection="1">
      <alignment horizontal="center" vertical="center" shrinkToFit="1"/>
    </xf>
    <xf numFmtId="176" fontId="2" fillId="0" borderId="24" xfId="1" applyFont="1" applyBorder="1" applyAlignment="1" applyProtection="1">
      <alignment horizontal="center" vertical="center" textRotation="255"/>
    </xf>
    <xf numFmtId="176" fontId="2" fillId="0" borderId="25" xfId="1" applyFont="1" applyBorder="1" applyAlignment="1" applyProtection="1">
      <alignment horizontal="center" vertical="center" textRotation="255" shrinkToFit="1"/>
    </xf>
    <xf numFmtId="176" fontId="2" fillId="0" borderId="26" xfId="1" applyFont="1" applyBorder="1" applyAlignment="1" applyProtection="1">
      <alignment horizontal="center" vertical="center" textRotation="255" shrinkToFit="1"/>
    </xf>
    <xf numFmtId="176" fontId="9" fillId="6" borderId="8" xfId="1" applyFont="1" applyFill="1" applyBorder="1" applyAlignment="1" applyProtection="1">
      <alignment horizontal="center" vertical="center"/>
    </xf>
    <xf numFmtId="176" fontId="9" fillId="6" borderId="24" xfId="1" applyFont="1" applyFill="1" applyBorder="1" applyAlignment="1" applyProtection="1">
      <alignment horizontal="center" vertical="center"/>
    </xf>
    <xf numFmtId="176" fontId="2" fillId="0" borderId="34" xfId="1" applyFont="1" applyBorder="1" applyAlignment="1" applyProtection="1">
      <alignment horizontal="center" vertical="center" textRotation="255"/>
    </xf>
    <xf numFmtId="176" fontId="2" fillId="0" borderId="39" xfId="1" applyFont="1" applyBorder="1" applyAlignment="1" applyProtection="1">
      <alignment horizontal="center" vertical="center" textRotation="255"/>
    </xf>
    <xf numFmtId="176" fontId="2" fillId="0" borderId="54" xfId="1" applyFont="1" applyBorder="1" applyAlignment="1" applyProtection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51" xfId="0" applyFont="1" applyBorder="1" applyAlignment="1">
      <alignment horizontal="center" vertical="center" textRotation="255" shrinkToFit="1"/>
    </xf>
    <xf numFmtId="0" fontId="2" fillId="0" borderId="55" xfId="0" applyFont="1" applyBorder="1" applyAlignment="1">
      <alignment horizontal="center" vertical="center" textRotation="255" shrinkToFit="1"/>
    </xf>
    <xf numFmtId="0" fontId="2" fillId="0" borderId="1" xfId="0" applyFont="1" applyBorder="1" applyAlignment="1" applyProtection="1">
      <alignment horizontal="center" vertical="center" shrinkToFit="1"/>
    </xf>
    <xf numFmtId="176" fontId="8" fillId="0" borderId="2" xfId="1" applyFont="1" applyBorder="1" applyAlignment="1" applyProtection="1">
      <alignment horizontal="left" vertical="center"/>
    </xf>
    <xf numFmtId="176" fontId="2" fillId="2" borderId="5" xfId="1" applyFont="1" applyFill="1" applyBorder="1" applyAlignment="1" applyProtection="1">
      <alignment horizontal="center" vertical="center"/>
    </xf>
    <xf numFmtId="176" fontId="2" fillId="2" borderId="7" xfId="1" applyFont="1" applyFill="1" applyBorder="1" applyAlignment="1" applyProtection="1">
      <alignment horizontal="center" vertical="center"/>
    </xf>
    <xf numFmtId="176" fontId="2" fillId="2" borderId="4" xfId="1" applyFont="1" applyFill="1" applyBorder="1" applyAlignment="1" applyProtection="1">
      <alignment horizontal="center" vertical="center"/>
    </xf>
    <xf numFmtId="176" fontId="2" fillId="2" borderId="6" xfId="1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textRotation="255" shrinkToFit="1"/>
    </xf>
    <xf numFmtId="0" fontId="2" fillId="0" borderId="40" xfId="0" applyFont="1" applyBorder="1" applyAlignment="1" applyProtection="1">
      <alignment horizontal="center" vertical="center" textRotation="255" shrinkToFit="1"/>
    </xf>
    <xf numFmtId="0" fontId="2" fillId="0" borderId="51" xfId="0" applyFont="1" applyBorder="1" applyAlignment="1" applyProtection="1">
      <alignment horizontal="center" vertical="center" textRotation="255" shrinkToFit="1"/>
    </xf>
    <xf numFmtId="0" fontId="2" fillId="0" borderId="55" xfId="0" applyFont="1" applyBorder="1" applyAlignment="1" applyProtection="1">
      <alignment horizontal="center" vertical="center" textRotation="255" shrinkToFit="1"/>
    </xf>
    <xf numFmtId="177" fontId="2" fillId="3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Excel Built-in Comma [0]" xfId="1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0</xdr:rowOff>
    </xdr:from>
    <xdr:to>
      <xdr:col>7</xdr:col>
      <xdr:colOff>228599</xdr:colOff>
      <xdr:row>3</xdr:row>
      <xdr:rowOff>76199</xdr:rowOff>
    </xdr:to>
    <xdr:sp macro="" textlink="">
      <xdr:nvSpPr>
        <xdr:cNvPr id="2" name="角丸四角形吹き出し 1"/>
        <xdr:cNvSpPr/>
      </xdr:nvSpPr>
      <xdr:spPr>
        <a:xfrm>
          <a:off x="3810000" y="600075"/>
          <a:ext cx="1523999" cy="323849"/>
        </a:xfrm>
        <a:prstGeom prst="wedgeRoundRectCallout">
          <a:avLst>
            <a:gd name="adj1" fmla="val 110095"/>
            <a:gd name="adj2" fmla="val -44048"/>
            <a:gd name="adj3" fmla="val 16667"/>
          </a:avLst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開始期間を入力</a:t>
          </a:r>
        </a:p>
      </xdr:txBody>
    </xdr:sp>
    <xdr:clientData/>
  </xdr:twoCellAnchor>
  <xdr:twoCellAnchor>
    <xdr:from>
      <xdr:col>11</xdr:col>
      <xdr:colOff>47625</xdr:colOff>
      <xdr:row>2</xdr:row>
      <xdr:rowOff>76200</xdr:rowOff>
    </xdr:from>
    <xdr:to>
      <xdr:col>13</xdr:col>
      <xdr:colOff>876300</xdr:colOff>
      <xdr:row>3</xdr:row>
      <xdr:rowOff>152399</xdr:rowOff>
    </xdr:to>
    <xdr:sp macro="" textlink="">
      <xdr:nvSpPr>
        <xdr:cNvPr id="3" name="角丸四角形吹き出し 2"/>
        <xdr:cNvSpPr/>
      </xdr:nvSpPr>
      <xdr:spPr>
        <a:xfrm>
          <a:off x="8772525" y="676275"/>
          <a:ext cx="2638425" cy="323849"/>
        </a:xfrm>
        <a:prstGeom prst="wedgeRoundRectCallout">
          <a:avLst>
            <a:gd name="adj1" fmla="val -66526"/>
            <a:gd name="adj2" fmla="val -55812"/>
            <a:gd name="adj3" fmla="val 16667"/>
          </a:avLst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終了期間は自動的に入力されます。</a:t>
          </a:r>
        </a:p>
      </xdr:txBody>
    </xdr:sp>
    <xdr:clientData/>
  </xdr:twoCellAnchor>
  <xdr:twoCellAnchor>
    <xdr:from>
      <xdr:col>3</xdr:col>
      <xdr:colOff>1676399</xdr:colOff>
      <xdr:row>2</xdr:row>
      <xdr:rowOff>95251</xdr:rowOff>
    </xdr:from>
    <xdr:to>
      <xdr:col>5</xdr:col>
      <xdr:colOff>323850</xdr:colOff>
      <xdr:row>3</xdr:row>
      <xdr:rowOff>180975</xdr:rowOff>
    </xdr:to>
    <xdr:sp macro="" textlink="">
      <xdr:nvSpPr>
        <xdr:cNvPr id="4" name="角丸四角形吹き出し 3"/>
        <xdr:cNvSpPr/>
      </xdr:nvSpPr>
      <xdr:spPr>
        <a:xfrm>
          <a:off x="2171699" y="695326"/>
          <a:ext cx="1447801" cy="333374"/>
        </a:xfrm>
        <a:prstGeom prst="wedgeRoundRectCallout">
          <a:avLst>
            <a:gd name="adj1" fmla="val 19825"/>
            <a:gd name="adj2" fmla="val 188363"/>
            <a:gd name="adj3" fmla="val 16667"/>
          </a:avLst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預金残高を入力</a:t>
          </a:r>
        </a:p>
      </xdr:txBody>
    </xdr:sp>
    <xdr:clientData/>
  </xdr:twoCellAnchor>
  <xdr:twoCellAnchor>
    <xdr:from>
      <xdr:col>10</xdr:col>
      <xdr:colOff>1</xdr:colOff>
      <xdr:row>7</xdr:row>
      <xdr:rowOff>1</xdr:rowOff>
    </xdr:from>
    <xdr:to>
      <xdr:col>11</xdr:col>
      <xdr:colOff>695326</xdr:colOff>
      <xdr:row>8</xdr:row>
      <xdr:rowOff>257176</xdr:rowOff>
    </xdr:to>
    <xdr:sp macro="" textlink="">
      <xdr:nvSpPr>
        <xdr:cNvPr id="5" name="角丸四角形吹き出し 4"/>
        <xdr:cNvSpPr/>
      </xdr:nvSpPr>
      <xdr:spPr>
        <a:xfrm>
          <a:off x="7820026" y="1752601"/>
          <a:ext cx="1600200" cy="590550"/>
        </a:xfrm>
        <a:prstGeom prst="wedgeRoundRectCallout">
          <a:avLst>
            <a:gd name="adj1" fmla="val -55298"/>
            <a:gd name="adj2" fmla="val -130863"/>
            <a:gd name="adj3" fmla="val 16667"/>
          </a:avLst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時期は自動的に入力されます。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36"/>
  <sheetViews>
    <sheetView tabSelected="1" zoomScale="85" zoomScaleNormal="85" workbookViewId="0">
      <selection activeCell="H2" sqref="H2:I2"/>
    </sheetView>
  </sheetViews>
  <sheetFormatPr defaultRowHeight="13.5"/>
  <cols>
    <col min="1" max="1" width="1.25" style="3" customWidth="1"/>
    <col min="2" max="3" width="2.625" style="3" customWidth="1"/>
    <col min="4" max="4" width="24.875" style="3" customWidth="1"/>
    <col min="5" max="17" width="11.875" style="3" customWidth="1"/>
    <col min="18" max="18" width="1.125" style="3" customWidth="1"/>
    <col min="19" max="19" width="3.125" style="3" customWidth="1"/>
    <col min="20" max="22" width="1.125" style="3" customWidth="1"/>
    <col min="23" max="256" width="9" style="3"/>
    <col min="257" max="257" width="1.25" style="3" customWidth="1"/>
    <col min="258" max="259" width="2.625" style="3" customWidth="1"/>
    <col min="260" max="260" width="24.875" style="3" customWidth="1"/>
    <col min="261" max="273" width="11.875" style="3" customWidth="1"/>
    <col min="274" max="274" width="1.125" style="3" customWidth="1"/>
    <col min="275" max="275" width="3.125" style="3" customWidth="1"/>
    <col min="276" max="278" width="1.125" style="3" customWidth="1"/>
    <col min="279" max="512" width="9" style="3"/>
    <col min="513" max="513" width="1.25" style="3" customWidth="1"/>
    <col min="514" max="515" width="2.625" style="3" customWidth="1"/>
    <col min="516" max="516" width="24.875" style="3" customWidth="1"/>
    <col min="517" max="529" width="11.875" style="3" customWidth="1"/>
    <col min="530" max="530" width="1.125" style="3" customWidth="1"/>
    <col min="531" max="531" width="3.125" style="3" customWidth="1"/>
    <col min="532" max="534" width="1.125" style="3" customWidth="1"/>
    <col min="535" max="768" width="9" style="3"/>
    <col min="769" max="769" width="1.25" style="3" customWidth="1"/>
    <col min="770" max="771" width="2.625" style="3" customWidth="1"/>
    <col min="772" max="772" width="24.875" style="3" customWidth="1"/>
    <col min="773" max="785" width="11.875" style="3" customWidth="1"/>
    <col min="786" max="786" width="1.125" style="3" customWidth="1"/>
    <col min="787" max="787" width="3.125" style="3" customWidth="1"/>
    <col min="788" max="790" width="1.125" style="3" customWidth="1"/>
    <col min="791" max="1024" width="9" style="3"/>
    <col min="1025" max="1025" width="1.25" style="3" customWidth="1"/>
    <col min="1026" max="1027" width="2.625" style="3" customWidth="1"/>
    <col min="1028" max="1028" width="24.875" style="3" customWidth="1"/>
    <col min="1029" max="1041" width="11.875" style="3" customWidth="1"/>
    <col min="1042" max="1042" width="1.125" style="3" customWidth="1"/>
    <col min="1043" max="1043" width="3.125" style="3" customWidth="1"/>
    <col min="1044" max="1046" width="1.125" style="3" customWidth="1"/>
    <col min="1047" max="1280" width="9" style="3"/>
    <col min="1281" max="1281" width="1.25" style="3" customWidth="1"/>
    <col min="1282" max="1283" width="2.625" style="3" customWidth="1"/>
    <col min="1284" max="1284" width="24.875" style="3" customWidth="1"/>
    <col min="1285" max="1297" width="11.875" style="3" customWidth="1"/>
    <col min="1298" max="1298" width="1.125" style="3" customWidth="1"/>
    <col min="1299" max="1299" width="3.125" style="3" customWidth="1"/>
    <col min="1300" max="1302" width="1.125" style="3" customWidth="1"/>
    <col min="1303" max="1536" width="9" style="3"/>
    <col min="1537" max="1537" width="1.25" style="3" customWidth="1"/>
    <col min="1538" max="1539" width="2.625" style="3" customWidth="1"/>
    <col min="1540" max="1540" width="24.875" style="3" customWidth="1"/>
    <col min="1541" max="1553" width="11.875" style="3" customWidth="1"/>
    <col min="1554" max="1554" width="1.125" style="3" customWidth="1"/>
    <col min="1555" max="1555" width="3.125" style="3" customWidth="1"/>
    <col min="1556" max="1558" width="1.125" style="3" customWidth="1"/>
    <col min="1559" max="1792" width="9" style="3"/>
    <col min="1793" max="1793" width="1.25" style="3" customWidth="1"/>
    <col min="1794" max="1795" width="2.625" style="3" customWidth="1"/>
    <col min="1796" max="1796" width="24.875" style="3" customWidth="1"/>
    <col min="1797" max="1809" width="11.875" style="3" customWidth="1"/>
    <col min="1810" max="1810" width="1.125" style="3" customWidth="1"/>
    <col min="1811" max="1811" width="3.125" style="3" customWidth="1"/>
    <col min="1812" max="1814" width="1.125" style="3" customWidth="1"/>
    <col min="1815" max="2048" width="9" style="3"/>
    <col min="2049" max="2049" width="1.25" style="3" customWidth="1"/>
    <col min="2050" max="2051" width="2.625" style="3" customWidth="1"/>
    <col min="2052" max="2052" width="24.875" style="3" customWidth="1"/>
    <col min="2053" max="2065" width="11.875" style="3" customWidth="1"/>
    <col min="2066" max="2066" width="1.125" style="3" customWidth="1"/>
    <col min="2067" max="2067" width="3.125" style="3" customWidth="1"/>
    <col min="2068" max="2070" width="1.125" style="3" customWidth="1"/>
    <col min="2071" max="2304" width="9" style="3"/>
    <col min="2305" max="2305" width="1.25" style="3" customWidth="1"/>
    <col min="2306" max="2307" width="2.625" style="3" customWidth="1"/>
    <col min="2308" max="2308" width="24.875" style="3" customWidth="1"/>
    <col min="2309" max="2321" width="11.875" style="3" customWidth="1"/>
    <col min="2322" max="2322" width="1.125" style="3" customWidth="1"/>
    <col min="2323" max="2323" width="3.125" style="3" customWidth="1"/>
    <col min="2324" max="2326" width="1.125" style="3" customWidth="1"/>
    <col min="2327" max="2560" width="9" style="3"/>
    <col min="2561" max="2561" width="1.25" style="3" customWidth="1"/>
    <col min="2562" max="2563" width="2.625" style="3" customWidth="1"/>
    <col min="2564" max="2564" width="24.875" style="3" customWidth="1"/>
    <col min="2565" max="2577" width="11.875" style="3" customWidth="1"/>
    <col min="2578" max="2578" width="1.125" style="3" customWidth="1"/>
    <col min="2579" max="2579" width="3.125" style="3" customWidth="1"/>
    <col min="2580" max="2582" width="1.125" style="3" customWidth="1"/>
    <col min="2583" max="2816" width="9" style="3"/>
    <col min="2817" max="2817" width="1.25" style="3" customWidth="1"/>
    <col min="2818" max="2819" width="2.625" style="3" customWidth="1"/>
    <col min="2820" max="2820" width="24.875" style="3" customWidth="1"/>
    <col min="2821" max="2833" width="11.875" style="3" customWidth="1"/>
    <col min="2834" max="2834" width="1.125" style="3" customWidth="1"/>
    <col min="2835" max="2835" width="3.125" style="3" customWidth="1"/>
    <col min="2836" max="2838" width="1.125" style="3" customWidth="1"/>
    <col min="2839" max="3072" width="9" style="3"/>
    <col min="3073" max="3073" width="1.25" style="3" customWidth="1"/>
    <col min="3074" max="3075" width="2.625" style="3" customWidth="1"/>
    <col min="3076" max="3076" width="24.875" style="3" customWidth="1"/>
    <col min="3077" max="3089" width="11.875" style="3" customWidth="1"/>
    <col min="3090" max="3090" width="1.125" style="3" customWidth="1"/>
    <col min="3091" max="3091" width="3.125" style="3" customWidth="1"/>
    <col min="3092" max="3094" width="1.125" style="3" customWidth="1"/>
    <col min="3095" max="3328" width="9" style="3"/>
    <col min="3329" max="3329" width="1.25" style="3" customWidth="1"/>
    <col min="3330" max="3331" width="2.625" style="3" customWidth="1"/>
    <col min="3332" max="3332" width="24.875" style="3" customWidth="1"/>
    <col min="3333" max="3345" width="11.875" style="3" customWidth="1"/>
    <col min="3346" max="3346" width="1.125" style="3" customWidth="1"/>
    <col min="3347" max="3347" width="3.125" style="3" customWidth="1"/>
    <col min="3348" max="3350" width="1.125" style="3" customWidth="1"/>
    <col min="3351" max="3584" width="9" style="3"/>
    <col min="3585" max="3585" width="1.25" style="3" customWidth="1"/>
    <col min="3586" max="3587" width="2.625" style="3" customWidth="1"/>
    <col min="3588" max="3588" width="24.875" style="3" customWidth="1"/>
    <col min="3589" max="3601" width="11.875" style="3" customWidth="1"/>
    <col min="3602" max="3602" width="1.125" style="3" customWidth="1"/>
    <col min="3603" max="3603" width="3.125" style="3" customWidth="1"/>
    <col min="3604" max="3606" width="1.125" style="3" customWidth="1"/>
    <col min="3607" max="3840" width="9" style="3"/>
    <col min="3841" max="3841" width="1.25" style="3" customWidth="1"/>
    <col min="3842" max="3843" width="2.625" style="3" customWidth="1"/>
    <col min="3844" max="3844" width="24.875" style="3" customWidth="1"/>
    <col min="3845" max="3857" width="11.875" style="3" customWidth="1"/>
    <col min="3858" max="3858" width="1.125" style="3" customWidth="1"/>
    <col min="3859" max="3859" width="3.125" style="3" customWidth="1"/>
    <col min="3860" max="3862" width="1.125" style="3" customWidth="1"/>
    <col min="3863" max="4096" width="9" style="3"/>
    <col min="4097" max="4097" width="1.25" style="3" customWidth="1"/>
    <col min="4098" max="4099" width="2.625" style="3" customWidth="1"/>
    <col min="4100" max="4100" width="24.875" style="3" customWidth="1"/>
    <col min="4101" max="4113" width="11.875" style="3" customWidth="1"/>
    <col min="4114" max="4114" width="1.125" style="3" customWidth="1"/>
    <col min="4115" max="4115" width="3.125" style="3" customWidth="1"/>
    <col min="4116" max="4118" width="1.125" style="3" customWidth="1"/>
    <col min="4119" max="4352" width="9" style="3"/>
    <col min="4353" max="4353" width="1.25" style="3" customWidth="1"/>
    <col min="4354" max="4355" width="2.625" style="3" customWidth="1"/>
    <col min="4356" max="4356" width="24.875" style="3" customWidth="1"/>
    <col min="4357" max="4369" width="11.875" style="3" customWidth="1"/>
    <col min="4370" max="4370" width="1.125" style="3" customWidth="1"/>
    <col min="4371" max="4371" width="3.125" style="3" customWidth="1"/>
    <col min="4372" max="4374" width="1.125" style="3" customWidth="1"/>
    <col min="4375" max="4608" width="9" style="3"/>
    <col min="4609" max="4609" width="1.25" style="3" customWidth="1"/>
    <col min="4610" max="4611" width="2.625" style="3" customWidth="1"/>
    <col min="4612" max="4612" width="24.875" style="3" customWidth="1"/>
    <col min="4613" max="4625" width="11.875" style="3" customWidth="1"/>
    <col min="4626" max="4626" width="1.125" style="3" customWidth="1"/>
    <col min="4627" max="4627" width="3.125" style="3" customWidth="1"/>
    <col min="4628" max="4630" width="1.125" style="3" customWidth="1"/>
    <col min="4631" max="4864" width="9" style="3"/>
    <col min="4865" max="4865" width="1.25" style="3" customWidth="1"/>
    <col min="4866" max="4867" width="2.625" style="3" customWidth="1"/>
    <col min="4868" max="4868" width="24.875" style="3" customWidth="1"/>
    <col min="4869" max="4881" width="11.875" style="3" customWidth="1"/>
    <col min="4882" max="4882" width="1.125" style="3" customWidth="1"/>
    <col min="4883" max="4883" width="3.125" style="3" customWidth="1"/>
    <col min="4884" max="4886" width="1.125" style="3" customWidth="1"/>
    <col min="4887" max="5120" width="9" style="3"/>
    <col min="5121" max="5121" width="1.25" style="3" customWidth="1"/>
    <col min="5122" max="5123" width="2.625" style="3" customWidth="1"/>
    <col min="5124" max="5124" width="24.875" style="3" customWidth="1"/>
    <col min="5125" max="5137" width="11.875" style="3" customWidth="1"/>
    <col min="5138" max="5138" width="1.125" style="3" customWidth="1"/>
    <col min="5139" max="5139" width="3.125" style="3" customWidth="1"/>
    <col min="5140" max="5142" width="1.125" style="3" customWidth="1"/>
    <col min="5143" max="5376" width="9" style="3"/>
    <col min="5377" max="5377" width="1.25" style="3" customWidth="1"/>
    <col min="5378" max="5379" width="2.625" style="3" customWidth="1"/>
    <col min="5380" max="5380" width="24.875" style="3" customWidth="1"/>
    <col min="5381" max="5393" width="11.875" style="3" customWidth="1"/>
    <col min="5394" max="5394" width="1.125" style="3" customWidth="1"/>
    <col min="5395" max="5395" width="3.125" style="3" customWidth="1"/>
    <col min="5396" max="5398" width="1.125" style="3" customWidth="1"/>
    <col min="5399" max="5632" width="9" style="3"/>
    <col min="5633" max="5633" width="1.25" style="3" customWidth="1"/>
    <col min="5634" max="5635" width="2.625" style="3" customWidth="1"/>
    <col min="5636" max="5636" width="24.875" style="3" customWidth="1"/>
    <col min="5637" max="5649" width="11.875" style="3" customWidth="1"/>
    <col min="5650" max="5650" width="1.125" style="3" customWidth="1"/>
    <col min="5651" max="5651" width="3.125" style="3" customWidth="1"/>
    <col min="5652" max="5654" width="1.125" style="3" customWidth="1"/>
    <col min="5655" max="5888" width="9" style="3"/>
    <col min="5889" max="5889" width="1.25" style="3" customWidth="1"/>
    <col min="5890" max="5891" width="2.625" style="3" customWidth="1"/>
    <col min="5892" max="5892" width="24.875" style="3" customWidth="1"/>
    <col min="5893" max="5905" width="11.875" style="3" customWidth="1"/>
    <col min="5906" max="5906" width="1.125" style="3" customWidth="1"/>
    <col min="5907" max="5907" width="3.125" style="3" customWidth="1"/>
    <col min="5908" max="5910" width="1.125" style="3" customWidth="1"/>
    <col min="5911" max="6144" width="9" style="3"/>
    <col min="6145" max="6145" width="1.25" style="3" customWidth="1"/>
    <col min="6146" max="6147" width="2.625" style="3" customWidth="1"/>
    <col min="6148" max="6148" width="24.875" style="3" customWidth="1"/>
    <col min="6149" max="6161" width="11.875" style="3" customWidth="1"/>
    <col min="6162" max="6162" width="1.125" style="3" customWidth="1"/>
    <col min="6163" max="6163" width="3.125" style="3" customWidth="1"/>
    <col min="6164" max="6166" width="1.125" style="3" customWidth="1"/>
    <col min="6167" max="6400" width="9" style="3"/>
    <col min="6401" max="6401" width="1.25" style="3" customWidth="1"/>
    <col min="6402" max="6403" width="2.625" style="3" customWidth="1"/>
    <col min="6404" max="6404" width="24.875" style="3" customWidth="1"/>
    <col min="6405" max="6417" width="11.875" style="3" customWidth="1"/>
    <col min="6418" max="6418" width="1.125" style="3" customWidth="1"/>
    <col min="6419" max="6419" width="3.125" style="3" customWidth="1"/>
    <col min="6420" max="6422" width="1.125" style="3" customWidth="1"/>
    <col min="6423" max="6656" width="9" style="3"/>
    <col min="6657" max="6657" width="1.25" style="3" customWidth="1"/>
    <col min="6658" max="6659" width="2.625" style="3" customWidth="1"/>
    <col min="6660" max="6660" width="24.875" style="3" customWidth="1"/>
    <col min="6661" max="6673" width="11.875" style="3" customWidth="1"/>
    <col min="6674" max="6674" width="1.125" style="3" customWidth="1"/>
    <col min="6675" max="6675" width="3.125" style="3" customWidth="1"/>
    <col min="6676" max="6678" width="1.125" style="3" customWidth="1"/>
    <col min="6679" max="6912" width="9" style="3"/>
    <col min="6913" max="6913" width="1.25" style="3" customWidth="1"/>
    <col min="6914" max="6915" width="2.625" style="3" customWidth="1"/>
    <col min="6916" max="6916" width="24.875" style="3" customWidth="1"/>
    <col min="6917" max="6929" width="11.875" style="3" customWidth="1"/>
    <col min="6930" max="6930" width="1.125" style="3" customWidth="1"/>
    <col min="6931" max="6931" width="3.125" style="3" customWidth="1"/>
    <col min="6932" max="6934" width="1.125" style="3" customWidth="1"/>
    <col min="6935" max="7168" width="9" style="3"/>
    <col min="7169" max="7169" width="1.25" style="3" customWidth="1"/>
    <col min="7170" max="7171" width="2.625" style="3" customWidth="1"/>
    <col min="7172" max="7172" width="24.875" style="3" customWidth="1"/>
    <col min="7173" max="7185" width="11.875" style="3" customWidth="1"/>
    <col min="7186" max="7186" width="1.125" style="3" customWidth="1"/>
    <col min="7187" max="7187" width="3.125" style="3" customWidth="1"/>
    <col min="7188" max="7190" width="1.125" style="3" customWidth="1"/>
    <col min="7191" max="7424" width="9" style="3"/>
    <col min="7425" max="7425" width="1.25" style="3" customWidth="1"/>
    <col min="7426" max="7427" width="2.625" style="3" customWidth="1"/>
    <col min="7428" max="7428" width="24.875" style="3" customWidth="1"/>
    <col min="7429" max="7441" width="11.875" style="3" customWidth="1"/>
    <col min="7442" max="7442" width="1.125" style="3" customWidth="1"/>
    <col min="7443" max="7443" width="3.125" style="3" customWidth="1"/>
    <col min="7444" max="7446" width="1.125" style="3" customWidth="1"/>
    <col min="7447" max="7680" width="9" style="3"/>
    <col min="7681" max="7681" width="1.25" style="3" customWidth="1"/>
    <col min="7682" max="7683" width="2.625" style="3" customWidth="1"/>
    <col min="7684" max="7684" width="24.875" style="3" customWidth="1"/>
    <col min="7685" max="7697" width="11.875" style="3" customWidth="1"/>
    <col min="7698" max="7698" width="1.125" style="3" customWidth="1"/>
    <col min="7699" max="7699" width="3.125" style="3" customWidth="1"/>
    <col min="7700" max="7702" width="1.125" style="3" customWidth="1"/>
    <col min="7703" max="7936" width="9" style="3"/>
    <col min="7937" max="7937" width="1.25" style="3" customWidth="1"/>
    <col min="7938" max="7939" width="2.625" style="3" customWidth="1"/>
    <col min="7940" max="7940" width="24.875" style="3" customWidth="1"/>
    <col min="7941" max="7953" width="11.875" style="3" customWidth="1"/>
    <col min="7954" max="7954" width="1.125" style="3" customWidth="1"/>
    <col min="7955" max="7955" width="3.125" style="3" customWidth="1"/>
    <col min="7956" max="7958" width="1.125" style="3" customWidth="1"/>
    <col min="7959" max="8192" width="9" style="3"/>
    <col min="8193" max="8193" width="1.25" style="3" customWidth="1"/>
    <col min="8194" max="8195" width="2.625" style="3" customWidth="1"/>
    <col min="8196" max="8196" width="24.875" style="3" customWidth="1"/>
    <col min="8197" max="8209" width="11.875" style="3" customWidth="1"/>
    <col min="8210" max="8210" width="1.125" style="3" customWidth="1"/>
    <col min="8211" max="8211" width="3.125" style="3" customWidth="1"/>
    <col min="8212" max="8214" width="1.125" style="3" customWidth="1"/>
    <col min="8215" max="8448" width="9" style="3"/>
    <col min="8449" max="8449" width="1.25" style="3" customWidth="1"/>
    <col min="8450" max="8451" width="2.625" style="3" customWidth="1"/>
    <col min="8452" max="8452" width="24.875" style="3" customWidth="1"/>
    <col min="8453" max="8465" width="11.875" style="3" customWidth="1"/>
    <col min="8466" max="8466" width="1.125" style="3" customWidth="1"/>
    <col min="8467" max="8467" width="3.125" style="3" customWidth="1"/>
    <col min="8468" max="8470" width="1.125" style="3" customWidth="1"/>
    <col min="8471" max="8704" width="9" style="3"/>
    <col min="8705" max="8705" width="1.25" style="3" customWidth="1"/>
    <col min="8706" max="8707" width="2.625" style="3" customWidth="1"/>
    <col min="8708" max="8708" width="24.875" style="3" customWidth="1"/>
    <col min="8709" max="8721" width="11.875" style="3" customWidth="1"/>
    <col min="8722" max="8722" width="1.125" style="3" customWidth="1"/>
    <col min="8723" max="8723" width="3.125" style="3" customWidth="1"/>
    <col min="8724" max="8726" width="1.125" style="3" customWidth="1"/>
    <col min="8727" max="8960" width="9" style="3"/>
    <col min="8961" max="8961" width="1.25" style="3" customWidth="1"/>
    <col min="8962" max="8963" width="2.625" style="3" customWidth="1"/>
    <col min="8964" max="8964" width="24.875" style="3" customWidth="1"/>
    <col min="8965" max="8977" width="11.875" style="3" customWidth="1"/>
    <col min="8978" max="8978" width="1.125" style="3" customWidth="1"/>
    <col min="8979" max="8979" width="3.125" style="3" customWidth="1"/>
    <col min="8980" max="8982" width="1.125" style="3" customWidth="1"/>
    <col min="8983" max="9216" width="9" style="3"/>
    <col min="9217" max="9217" width="1.25" style="3" customWidth="1"/>
    <col min="9218" max="9219" width="2.625" style="3" customWidth="1"/>
    <col min="9220" max="9220" width="24.875" style="3" customWidth="1"/>
    <col min="9221" max="9233" width="11.875" style="3" customWidth="1"/>
    <col min="9234" max="9234" width="1.125" style="3" customWidth="1"/>
    <col min="9235" max="9235" width="3.125" style="3" customWidth="1"/>
    <col min="9236" max="9238" width="1.125" style="3" customWidth="1"/>
    <col min="9239" max="9472" width="9" style="3"/>
    <col min="9473" max="9473" width="1.25" style="3" customWidth="1"/>
    <col min="9474" max="9475" width="2.625" style="3" customWidth="1"/>
    <col min="9476" max="9476" width="24.875" style="3" customWidth="1"/>
    <col min="9477" max="9489" width="11.875" style="3" customWidth="1"/>
    <col min="9490" max="9490" width="1.125" style="3" customWidth="1"/>
    <col min="9491" max="9491" width="3.125" style="3" customWidth="1"/>
    <col min="9492" max="9494" width="1.125" style="3" customWidth="1"/>
    <col min="9495" max="9728" width="9" style="3"/>
    <col min="9729" max="9729" width="1.25" style="3" customWidth="1"/>
    <col min="9730" max="9731" width="2.625" style="3" customWidth="1"/>
    <col min="9732" max="9732" width="24.875" style="3" customWidth="1"/>
    <col min="9733" max="9745" width="11.875" style="3" customWidth="1"/>
    <col min="9746" max="9746" width="1.125" style="3" customWidth="1"/>
    <col min="9747" max="9747" width="3.125" style="3" customWidth="1"/>
    <col min="9748" max="9750" width="1.125" style="3" customWidth="1"/>
    <col min="9751" max="9984" width="9" style="3"/>
    <col min="9985" max="9985" width="1.25" style="3" customWidth="1"/>
    <col min="9986" max="9987" width="2.625" style="3" customWidth="1"/>
    <col min="9988" max="9988" width="24.875" style="3" customWidth="1"/>
    <col min="9989" max="10001" width="11.875" style="3" customWidth="1"/>
    <col min="10002" max="10002" width="1.125" style="3" customWidth="1"/>
    <col min="10003" max="10003" width="3.125" style="3" customWidth="1"/>
    <col min="10004" max="10006" width="1.125" style="3" customWidth="1"/>
    <col min="10007" max="10240" width="9" style="3"/>
    <col min="10241" max="10241" width="1.25" style="3" customWidth="1"/>
    <col min="10242" max="10243" width="2.625" style="3" customWidth="1"/>
    <col min="10244" max="10244" width="24.875" style="3" customWidth="1"/>
    <col min="10245" max="10257" width="11.875" style="3" customWidth="1"/>
    <col min="10258" max="10258" width="1.125" style="3" customWidth="1"/>
    <col min="10259" max="10259" width="3.125" style="3" customWidth="1"/>
    <col min="10260" max="10262" width="1.125" style="3" customWidth="1"/>
    <col min="10263" max="10496" width="9" style="3"/>
    <col min="10497" max="10497" width="1.25" style="3" customWidth="1"/>
    <col min="10498" max="10499" width="2.625" style="3" customWidth="1"/>
    <col min="10500" max="10500" width="24.875" style="3" customWidth="1"/>
    <col min="10501" max="10513" width="11.875" style="3" customWidth="1"/>
    <col min="10514" max="10514" width="1.125" style="3" customWidth="1"/>
    <col min="10515" max="10515" width="3.125" style="3" customWidth="1"/>
    <col min="10516" max="10518" width="1.125" style="3" customWidth="1"/>
    <col min="10519" max="10752" width="9" style="3"/>
    <col min="10753" max="10753" width="1.25" style="3" customWidth="1"/>
    <col min="10754" max="10755" width="2.625" style="3" customWidth="1"/>
    <col min="10756" max="10756" width="24.875" style="3" customWidth="1"/>
    <col min="10757" max="10769" width="11.875" style="3" customWidth="1"/>
    <col min="10770" max="10770" width="1.125" style="3" customWidth="1"/>
    <col min="10771" max="10771" width="3.125" style="3" customWidth="1"/>
    <col min="10772" max="10774" width="1.125" style="3" customWidth="1"/>
    <col min="10775" max="11008" width="9" style="3"/>
    <col min="11009" max="11009" width="1.25" style="3" customWidth="1"/>
    <col min="11010" max="11011" width="2.625" style="3" customWidth="1"/>
    <col min="11012" max="11012" width="24.875" style="3" customWidth="1"/>
    <col min="11013" max="11025" width="11.875" style="3" customWidth="1"/>
    <col min="11026" max="11026" width="1.125" style="3" customWidth="1"/>
    <col min="11027" max="11027" width="3.125" style="3" customWidth="1"/>
    <col min="11028" max="11030" width="1.125" style="3" customWidth="1"/>
    <col min="11031" max="11264" width="9" style="3"/>
    <col min="11265" max="11265" width="1.25" style="3" customWidth="1"/>
    <col min="11266" max="11267" width="2.625" style="3" customWidth="1"/>
    <col min="11268" max="11268" width="24.875" style="3" customWidth="1"/>
    <col min="11269" max="11281" width="11.875" style="3" customWidth="1"/>
    <col min="11282" max="11282" width="1.125" style="3" customWidth="1"/>
    <col min="11283" max="11283" width="3.125" style="3" customWidth="1"/>
    <col min="11284" max="11286" width="1.125" style="3" customWidth="1"/>
    <col min="11287" max="11520" width="9" style="3"/>
    <col min="11521" max="11521" width="1.25" style="3" customWidth="1"/>
    <col min="11522" max="11523" width="2.625" style="3" customWidth="1"/>
    <col min="11524" max="11524" width="24.875" style="3" customWidth="1"/>
    <col min="11525" max="11537" width="11.875" style="3" customWidth="1"/>
    <col min="11538" max="11538" width="1.125" style="3" customWidth="1"/>
    <col min="11539" max="11539" width="3.125" style="3" customWidth="1"/>
    <col min="11540" max="11542" width="1.125" style="3" customWidth="1"/>
    <col min="11543" max="11776" width="9" style="3"/>
    <col min="11777" max="11777" width="1.25" style="3" customWidth="1"/>
    <col min="11778" max="11779" width="2.625" style="3" customWidth="1"/>
    <col min="11780" max="11780" width="24.875" style="3" customWidth="1"/>
    <col min="11781" max="11793" width="11.875" style="3" customWidth="1"/>
    <col min="11794" max="11794" width="1.125" style="3" customWidth="1"/>
    <col min="11795" max="11795" width="3.125" style="3" customWidth="1"/>
    <col min="11796" max="11798" width="1.125" style="3" customWidth="1"/>
    <col min="11799" max="12032" width="9" style="3"/>
    <col min="12033" max="12033" width="1.25" style="3" customWidth="1"/>
    <col min="12034" max="12035" width="2.625" style="3" customWidth="1"/>
    <col min="12036" max="12036" width="24.875" style="3" customWidth="1"/>
    <col min="12037" max="12049" width="11.875" style="3" customWidth="1"/>
    <col min="12050" max="12050" width="1.125" style="3" customWidth="1"/>
    <col min="12051" max="12051" width="3.125" style="3" customWidth="1"/>
    <col min="12052" max="12054" width="1.125" style="3" customWidth="1"/>
    <col min="12055" max="12288" width="9" style="3"/>
    <col min="12289" max="12289" width="1.25" style="3" customWidth="1"/>
    <col min="12290" max="12291" width="2.625" style="3" customWidth="1"/>
    <col min="12292" max="12292" width="24.875" style="3" customWidth="1"/>
    <col min="12293" max="12305" width="11.875" style="3" customWidth="1"/>
    <col min="12306" max="12306" width="1.125" style="3" customWidth="1"/>
    <col min="12307" max="12307" width="3.125" style="3" customWidth="1"/>
    <col min="12308" max="12310" width="1.125" style="3" customWidth="1"/>
    <col min="12311" max="12544" width="9" style="3"/>
    <col min="12545" max="12545" width="1.25" style="3" customWidth="1"/>
    <col min="12546" max="12547" width="2.625" style="3" customWidth="1"/>
    <col min="12548" max="12548" width="24.875" style="3" customWidth="1"/>
    <col min="12549" max="12561" width="11.875" style="3" customWidth="1"/>
    <col min="12562" max="12562" width="1.125" style="3" customWidth="1"/>
    <col min="12563" max="12563" width="3.125" style="3" customWidth="1"/>
    <col min="12564" max="12566" width="1.125" style="3" customWidth="1"/>
    <col min="12567" max="12800" width="9" style="3"/>
    <col min="12801" max="12801" width="1.25" style="3" customWidth="1"/>
    <col min="12802" max="12803" width="2.625" style="3" customWidth="1"/>
    <col min="12804" max="12804" width="24.875" style="3" customWidth="1"/>
    <col min="12805" max="12817" width="11.875" style="3" customWidth="1"/>
    <col min="12818" max="12818" width="1.125" style="3" customWidth="1"/>
    <col min="12819" max="12819" width="3.125" style="3" customWidth="1"/>
    <col min="12820" max="12822" width="1.125" style="3" customWidth="1"/>
    <col min="12823" max="13056" width="9" style="3"/>
    <col min="13057" max="13057" width="1.25" style="3" customWidth="1"/>
    <col min="13058" max="13059" width="2.625" style="3" customWidth="1"/>
    <col min="13060" max="13060" width="24.875" style="3" customWidth="1"/>
    <col min="13061" max="13073" width="11.875" style="3" customWidth="1"/>
    <col min="13074" max="13074" width="1.125" style="3" customWidth="1"/>
    <col min="13075" max="13075" width="3.125" style="3" customWidth="1"/>
    <col min="13076" max="13078" width="1.125" style="3" customWidth="1"/>
    <col min="13079" max="13312" width="9" style="3"/>
    <col min="13313" max="13313" width="1.25" style="3" customWidth="1"/>
    <col min="13314" max="13315" width="2.625" style="3" customWidth="1"/>
    <col min="13316" max="13316" width="24.875" style="3" customWidth="1"/>
    <col min="13317" max="13329" width="11.875" style="3" customWidth="1"/>
    <col min="13330" max="13330" width="1.125" style="3" customWidth="1"/>
    <col min="13331" max="13331" width="3.125" style="3" customWidth="1"/>
    <col min="13332" max="13334" width="1.125" style="3" customWidth="1"/>
    <col min="13335" max="13568" width="9" style="3"/>
    <col min="13569" max="13569" width="1.25" style="3" customWidth="1"/>
    <col min="13570" max="13571" width="2.625" style="3" customWidth="1"/>
    <col min="13572" max="13572" width="24.875" style="3" customWidth="1"/>
    <col min="13573" max="13585" width="11.875" style="3" customWidth="1"/>
    <col min="13586" max="13586" width="1.125" style="3" customWidth="1"/>
    <col min="13587" max="13587" width="3.125" style="3" customWidth="1"/>
    <col min="13588" max="13590" width="1.125" style="3" customWidth="1"/>
    <col min="13591" max="13824" width="9" style="3"/>
    <col min="13825" max="13825" width="1.25" style="3" customWidth="1"/>
    <col min="13826" max="13827" width="2.625" style="3" customWidth="1"/>
    <col min="13828" max="13828" width="24.875" style="3" customWidth="1"/>
    <col min="13829" max="13841" width="11.875" style="3" customWidth="1"/>
    <col min="13842" max="13842" width="1.125" style="3" customWidth="1"/>
    <col min="13843" max="13843" width="3.125" style="3" customWidth="1"/>
    <col min="13844" max="13846" width="1.125" style="3" customWidth="1"/>
    <col min="13847" max="14080" width="9" style="3"/>
    <col min="14081" max="14081" width="1.25" style="3" customWidth="1"/>
    <col min="14082" max="14083" width="2.625" style="3" customWidth="1"/>
    <col min="14084" max="14084" width="24.875" style="3" customWidth="1"/>
    <col min="14085" max="14097" width="11.875" style="3" customWidth="1"/>
    <col min="14098" max="14098" width="1.125" style="3" customWidth="1"/>
    <col min="14099" max="14099" width="3.125" style="3" customWidth="1"/>
    <col min="14100" max="14102" width="1.125" style="3" customWidth="1"/>
    <col min="14103" max="14336" width="9" style="3"/>
    <col min="14337" max="14337" width="1.25" style="3" customWidth="1"/>
    <col min="14338" max="14339" width="2.625" style="3" customWidth="1"/>
    <col min="14340" max="14340" width="24.875" style="3" customWidth="1"/>
    <col min="14341" max="14353" width="11.875" style="3" customWidth="1"/>
    <col min="14354" max="14354" width="1.125" style="3" customWidth="1"/>
    <col min="14355" max="14355" width="3.125" style="3" customWidth="1"/>
    <col min="14356" max="14358" width="1.125" style="3" customWidth="1"/>
    <col min="14359" max="14592" width="9" style="3"/>
    <col min="14593" max="14593" width="1.25" style="3" customWidth="1"/>
    <col min="14594" max="14595" width="2.625" style="3" customWidth="1"/>
    <col min="14596" max="14596" width="24.875" style="3" customWidth="1"/>
    <col min="14597" max="14609" width="11.875" style="3" customWidth="1"/>
    <col min="14610" max="14610" width="1.125" style="3" customWidth="1"/>
    <col min="14611" max="14611" width="3.125" style="3" customWidth="1"/>
    <col min="14612" max="14614" width="1.125" style="3" customWidth="1"/>
    <col min="14615" max="14848" width="9" style="3"/>
    <col min="14849" max="14849" width="1.25" style="3" customWidth="1"/>
    <col min="14850" max="14851" width="2.625" style="3" customWidth="1"/>
    <col min="14852" max="14852" width="24.875" style="3" customWidth="1"/>
    <col min="14853" max="14865" width="11.875" style="3" customWidth="1"/>
    <col min="14866" max="14866" width="1.125" style="3" customWidth="1"/>
    <col min="14867" max="14867" width="3.125" style="3" customWidth="1"/>
    <col min="14868" max="14870" width="1.125" style="3" customWidth="1"/>
    <col min="14871" max="15104" width="9" style="3"/>
    <col min="15105" max="15105" width="1.25" style="3" customWidth="1"/>
    <col min="15106" max="15107" width="2.625" style="3" customWidth="1"/>
    <col min="15108" max="15108" width="24.875" style="3" customWidth="1"/>
    <col min="15109" max="15121" width="11.875" style="3" customWidth="1"/>
    <col min="15122" max="15122" width="1.125" style="3" customWidth="1"/>
    <col min="15123" max="15123" width="3.125" style="3" customWidth="1"/>
    <col min="15124" max="15126" width="1.125" style="3" customWidth="1"/>
    <col min="15127" max="15360" width="9" style="3"/>
    <col min="15361" max="15361" width="1.25" style="3" customWidth="1"/>
    <col min="15362" max="15363" width="2.625" style="3" customWidth="1"/>
    <col min="15364" max="15364" width="24.875" style="3" customWidth="1"/>
    <col min="15365" max="15377" width="11.875" style="3" customWidth="1"/>
    <col min="15378" max="15378" width="1.125" style="3" customWidth="1"/>
    <col min="15379" max="15379" width="3.125" style="3" customWidth="1"/>
    <col min="15380" max="15382" width="1.125" style="3" customWidth="1"/>
    <col min="15383" max="15616" width="9" style="3"/>
    <col min="15617" max="15617" width="1.25" style="3" customWidth="1"/>
    <col min="15618" max="15619" width="2.625" style="3" customWidth="1"/>
    <col min="15620" max="15620" width="24.875" style="3" customWidth="1"/>
    <col min="15621" max="15633" width="11.875" style="3" customWidth="1"/>
    <col min="15634" max="15634" width="1.125" style="3" customWidth="1"/>
    <col min="15635" max="15635" width="3.125" style="3" customWidth="1"/>
    <col min="15636" max="15638" width="1.125" style="3" customWidth="1"/>
    <col min="15639" max="15872" width="9" style="3"/>
    <col min="15873" max="15873" width="1.25" style="3" customWidth="1"/>
    <col min="15874" max="15875" width="2.625" style="3" customWidth="1"/>
    <col min="15876" max="15876" width="24.875" style="3" customWidth="1"/>
    <col min="15877" max="15889" width="11.875" style="3" customWidth="1"/>
    <col min="15890" max="15890" width="1.125" style="3" customWidth="1"/>
    <col min="15891" max="15891" width="3.125" style="3" customWidth="1"/>
    <col min="15892" max="15894" width="1.125" style="3" customWidth="1"/>
    <col min="15895" max="16128" width="9" style="3"/>
    <col min="16129" max="16129" width="1.25" style="3" customWidth="1"/>
    <col min="16130" max="16131" width="2.625" style="3" customWidth="1"/>
    <col min="16132" max="16132" width="24.875" style="3" customWidth="1"/>
    <col min="16133" max="16145" width="11.875" style="3" customWidth="1"/>
    <col min="16146" max="16146" width="1.125" style="3" customWidth="1"/>
    <col min="16147" max="16147" width="3.125" style="3" customWidth="1"/>
    <col min="16148" max="16150" width="1.125" style="3" customWidth="1"/>
    <col min="16151" max="16384" width="9" style="3"/>
  </cols>
  <sheetData>
    <row r="1" spans="2:17" s="1" customFormat="1" ht="27" customHeight="1">
      <c r="C1" s="2"/>
      <c r="D1" s="2"/>
      <c r="E1" s="135" t="s">
        <v>0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7" ht="20.25" customHeight="1">
      <c r="E2" s="4"/>
      <c r="F2" s="4"/>
      <c r="G2" s="5" t="s">
        <v>1</v>
      </c>
      <c r="H2" s="174">
        <v>44013</v>
      </c>
      <c r="I2" s="174"/>
      <c r="J2" s="6" t="s">
        <v>2</v>
      </c>
      <c r="K2" s="136">
        <f>EOMONTH(H2,11)</f>
        <v>44377</v>
      </c>
      <c r="L2" s="136"/>
      <c r="M2" s="4"/>
      <c r="N2" s="4"/>
      <c r="O2" s="4"/>
    </row>
    <row r="3" spans="2:17" ht="19.5" customHeight="1">
      <c r="B3" s="128" t="s">
        <v>61</v>
      </c>
      <c r="C3" s="128"/>
      <c r="D3" s="7"/>
      <c r="E3" s="6"/>
      <c r="F3" s="6"/>
      <c r="G3" s="6"/>
      <c r="H3" s="6"/>
      <c r="I3" s="8"/>
      <c r="J3" s="6"/>
      <c r="K3" s="6"/>
      <c r="L3" s="6"/>
      <c r="M3" s="6"/>
      <c r="N3" s="6"/>
      <c r="O3" s="6" t="s">
        <v>3</v>
      </c>
      <c r="P3" s="129">
        <f ca="1">+TODAY()</f>
        <v>44021</v>
      </c>
      <c r="Q3" s="129"/>
    </row>
    <row r="4" spans="2:17" ht="19.5" customHeight="1" thickBot="1">
      <c r="B4" s="8"/>
      <c r="C4" s="8"/>
      <c r="D4" s="6"/>
      <c r="E4" s="6"/>
      <c r="F4" s="6"/>
      <c r="G4" s="6"/>
      <c r="H4" s="6"/>
      <c r="I4" s="8"/>
      <c r="J4" s="6"/>
      <c r="K4" s="6"/>
      <c r="L4" s="6"/>
      <c r="M4" s="6"/>
      <c r="N4" s="6"/>
      <c r="O4" s="6"/>
      <c r="P4" s="130" t="s">
        <v>4</v>
      </c>
      <c r="Q4" s="130"/>
    </row>
    <row r="5" spans="2:17" ht="12.75" customHeight="1" thickBot="1">
      <c r="B5" s="133" t="s">
        <v>5</v>
      </c>
      <c r="C5" s="133"/>
      <c r="D5" s="134"/>
      <c r="E5" s="131">
        <f>EOMONTH($H$2,0)</f>
        <v>44043</v>
      </c>
      <c r="F5" s="131">
        <f>EOMONTH($H$2,1)</f>
        <v>44074</v>
      </c>
      <c r="G5" s="131">
        <f>EOMONTH($H$2,2)</f>
        <v>44104</v>
      </c>
      <c r="H5" s="131">
        <f>EOMONTH($H$2,3)</f>
        <v>44135</v>
      </c>
      <c r="I5" s="131">
        <f>EOMONTH($H$2,4)</f>
        <v>44165</v>
      </c>
      <c r="J5" s="131">
        <f>EOMONTH($H$2,5)</f>
        <v>44196</v>
      </c>
      <c r="K5" s="131">
        <f>EOMONTH($H$2,6)</f>
        <v>44227</v>
      </c>
      <c r="L5" s="131">
        <f>EOMONTH($H$2,7)</f>
        <v>44255</v>
      </c>
      <c r="M5" s="131">
        <f>EOMONTH($H$2,8)</f>
        <v>44286</v>
      </c>
      <c r="N5" s="131">
        <f>EOMONTH($H$2,9)</f>
        <v>44316</v>
      </c>
      <c r="O5" s="131">
        <f>EOMONTH($H$2,10)</f>
        <v>44347</v>
      </c>
      <c r="P5" s="137">
        <f>EOMONTH($H$2,11)</f>
        <v>44377</v>
      </c>
      <c r="Q5" s="139" t="s">
        <v>6</v>
      </c>
    </row>
    <row r="6" spans="2:17" ht="12.75" customHeight="1" thickTop="1" thickBot="1">
      <c r="B6" s="133"/>
      <c r="C6" s="133"/>
      <c r="D6" s="134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8"/>
      <c r="Q6" s="140"/>
    </row>
    <row r="7" spans="2:17" ht="26.25" customHeight="1" thickTop="1" thickBot="1">
      <c r="B7" s="141" t="s">
        <v>7</v>
      </c>
      <c r="C7" s="141"/>
      <c r="D7" s="141"/>
      <c r="E7" s="74"/>
      <c r="F7" s="75">
        <f>E34</f>
        <v>0</v>
      </c>
      <c r="G7" s="75">
        <f>F34</f>
        <v>0</v>
      </c>
      <c r="H7" s="75">
        <f t="shared" ref="H7:P7" si="0">G34</f>
        <v>0</v>
      </c>
      <c r="I7" s="75">
        <f t="shared" si="0"/>
        <v>0</v>
      </c>
      <c r="J7" s="75">
        <f t="shared" si="0"/>
        <v>0</v>
      </c>
      <c r="K7" s="75">
        <f t="shared" si="0"/>
        <v>0</v>
      </c>
      <c r="L7" s="75">
        <f t="shared" si="0"/>
        <v>0</v>
      </c>
      <c r="M7" s="75">
        <f t="shared" si="0"/>
        <v>0</v>
      </c>
      <c r="N7" s="75">
        <f t="shared" si="0"/>
        <v>0</v>
      </c>
      <c r="O7" s="75">
        <f t="shared" si="0"/>
        <v>0</v>
      </c>
      <c r="P7" s="76">
        <f t="shared" si="0"/>
        <v>0</v>
      </c>
      <c r="Q7" s="77"/>
    </row>
    <row r="8" spans="2:17" ht="26.25" customHeight="1" thickBot="1">
      <c r="B8" s="142" t="s">
        <v>8</v>
      </c>
      <c r="C8" s="143" t="s">
        <v>9</v>
      </c>
      <c r="D8" s="11" t="s">
        <v>10</v>
      </c>
      <c r="E8" s="78"/>
      <c r="F8" s="78"/>
      <c r="G8" s="78"/>
      <c r="H8" s="79"/>
      <c r="I8" s="79"/>
      <c r="J8" s="79"/>
      <c r="K8" s="78"/>
      <c r="L8" s="79"/>
      <c r="M8" s="79"/>
      <c r="N8" s="79"/>
      <c r="O8" s="79"/>
      <c r="P8" s="80"/>
      <c r="Q8" s="81">
        <f>SUM(E8:P8)</f>
        <v>0</v>
      </c>
    </row>
    <row r="9" spans="2:17" ht="26.25" customHeight="1" thickBot="1">
      <c r="B9" s="142"/>
      <c r="C9" s="143"/>
      <c r="D9" s="13" t="s">
        <v>11</v>
      </c>
      <c r="E9" s="82"/>
      <c r="F9" s="82"/>
      <c r="G9" s="82"/>
      <c r="H9" s="83"/>
      <c r="I9" s="83"/>
      <c r="J9" s="83"/>
      <c r="K9" s="82"/>
      <c r="L9" s="83"/>
      <c r="M9" s="83"/>
      <c r="N9" s="83"/>
      <c r="O9" s="83"/>
      <c r="P9" s="84"/>
      <c r="Q9" s="85">
        <f>SUM(E9:P9)</f>
        <v>0</v>
      </c>
    </row>
    <row r="10" spans="2:17" ht="26.25" customHeight="1" thickBot="1">
      <c r="B10" s="142"/>
      <c r="C10" s="143"/>
      <c r="D10" s="15" t="s">
        <v>12</v>
      </c>
      <c r="E10" s="86"/>
      <c r="F10" s="86"/>
      <c r="G10" s="86"/>
      <c r="H10" s="87"/>
      <c r="I10" s="87"/>
      <c r="J10" s="87"/>
      <c r="K10" s="86"/>
      <c r="L10" s="87"/>
      <c r="M10" s="87"/>
      <c r="N10" s="87"/>
      <c r="O10" s="87"/>
      <c r="P10" s="88"/>
      <c r="Q10" s="89">
        <f>SUM(E10:P10)</f>
        <v>0</v>
      </c>
    </row>
    <row r="11" spans="2:17" ht="26.25" customHeight="1" thickBot="1">
      <c r="B11" s="142"/>
      <c r="C11" s="144" t="s">
        <v>13</v>
      </c>
      <c r="D11" s="144"/>
      <c r="E11" s="90"/>
      <c r="F11" s="90"/>
      <c r="G11" s="90"/>
      <c r="H11" s="91"/>
      <c r="I11" s="91"/>
      <c r="J11" s="91"/>
      <c r="K11" s="90"/>
      <c r="L11" s="91"/>
      <c r="M11" s="91"/>
      <c r="N11" s="91"/>
      <c r="O11" s="91"/>
      <c r="P11" s="92"/>
      <c r="Q11" s="93">
        <f>SUM(E11:P11)</f>
        <v>0</v>
      </c>
    </row>
    <row r="12" spans="2:17" ht="26.25" customHeight="1" thickBot="1">
      <c r="B12" s="142"/>
      <c r="C12" s="145" t="s">
        <v>14</v>
      </c>
      <c r="D12" s="145"/>
      <c r="E12" s="94">
        <f>SUM(E8:E11)</f>
        <v>0</v>
      </c>
      <c r="F12" s="94">
        <f t="shared" ref="F12:P12" si="1">SUM(F8:F11)</f>
        <v>0</v>
      </c>
      <c r="G12" s="94">
        <f t="shared" si="1"/>
        <v>0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1"/>
        <v>0</v>
      </c>
      <c r="M12" s="94">
        <f t="shared" si="1"/>
        <v>0</v>
      </c>
      <c r="N12" s="94">
        <f t="shared" si="1"/>
        <v>0</v>
      </c>
      <c r="O12" s="94">
        <f t="shared" si="1"/>
        <v>0</v>
      </c>
      <c r="P12" s="94">
        <f t="shared" si="1"/>
        <v>0</v>
      </c>
      <c r="Q12" s="95">
        <f>SUM(Q8:Q11)</f>
        <v>0</v>
      </c>
    </row>
    <row r="13" spans="2:17" ht="26.25" customHeight="1" thickBot="1">
      <c r="B13" s="152" t="s">
        <v>15</v>
      </c>
      <c r="C13" s="153" t="s">
        <v>16</v>
      </c>
      <c r="D13" s="11" t="s">
        <v>17</v>
      </c>
      <c r="E13" s="78"/>
      <c r="F13" s="78"/>
      <c r="G13" s="78"/>
      <c r="H13" s="79"/>
      <c r="I13" s="79"/>
      <c r="J13" s="79"/>
      <c r="K13" s="78"/>
      <c r="L13" s="79"/>
      <c r="M13" s="79"/>
      <c r="N13" s="79"/>
      <c r="O13" s="79"/>
      <c r="P13" s="79"/>
      <c r="Q13" s="96">
        <f t="shared" ref="Q13:Q19" si="2">SUM(E13:P13)</f>
        <v>0</v>
      </c>
    </row>
    <row r="14" spans="2:17" ht="26.25" customHeight="1" thickBot="1">
      <c r="B14" s="152"/>
      <c r="C14" s="153"/>
      <c r="D14" s="13" t="s">
        <v>18</v>
      </c>
      <c r="E14" s="82"/>
      <c r="F14" s="82"/>
      <c r="G14" s="82"/>
      <c r="H14" s="83"/>
      <c r="I14" s="83"/>
      <c r="J14" s="83"/>
      <c r="K14" s="82"/>
      <c r="L14" s="83"/>
      <c r="M14" s="83"/>
      <c r="N14" s="83"/>
      <c r="O14" s="83"/>
      <c r="P14" s="83"/>
      <c r="Q14" s="97">
        <f t="shared" si="2"/>
        <v>0</v>
      </c>
    </row>
    <row r="15" spans="2:17" ht="26.25" customHeight="1" thickBot="1">
      <c r="B15" s="152"/>
      <c r="C15" s="153"/>
      <c r="D15" s="15" t="s">
        <v>19</v>
      </c>
      <c r="E15" s="86"/>
      <c r="F15" s="86"/>
      <c r="G15" s="86"/>
      <c r="H15" s="87"/>
      <c r="I15" s="87"/>
      <c r="J15" s="87"/>
      <c r="K15" s="86"/>
      <c r="L15" s="87"/>
      <c r="M15" s="87"/>
      <c r="N15" s="87"/>
      <c r="O15" s="87"/>
      <c r="P15" s="87"/>
      <c r="Q15" s="98">
        <f t="shared" si="2"/>
        <v>0</v>
      </c>
    </row>
    <row r="16" spans="2:17" ht="26.25" customHeight="1" thickBot="1">
      <c r="B16" s="152"/>
      <c r="C16" s="154" t="s">
        <v>20</v>
      </c>
      <c r="D16" s="19" t="s">
        <v>21</v>
      </c>
      <c r="E16" s="99"/>
      <c r="F16" s="99"/>
      <c r="G16" s="99"/>
      <c r="H16" s="100"/>
      <c r="I16" s="100"/>
      <c r="J16" s="100"/>
      <c r="K16" s="99"/>
      <c r="L16" s="100"/>
      <c r="M16" s="100"/>
      <c r="N16" s="100"/>
      <c r="O16" s="100"/>
      <c r="P16" s="100"/>
      <c r="Q16" s="101">
        <f t="shared" si="2"/>
        <v>0</v>
      </c>
    </row>
    <row r="17" spans="2:17" ht="26.25" customHeight="1" thickBot="1">
      <c r="B17" s="152"/>
      <c r="C17" s="154"/>
      <c r="D17" s="13" t="s">
        <v>22</v>
      </c>
      <c r="E17" s="82"/>
      <c r="F17" s="82"/>
      <c r="G17" s="82"/>
      <c r="H17" s="83"/>
      <c r="I17" s="83"/>
      <c r="J17" s="83"/>
      <c r="K17" s="82"/>
      <c r="L17" s="83"/>
      <c r="M17" s="83"/>
      <c r="N17" s="83"/>
      <c r="O17" s="83"/>
      <c r="P17" s="83"/>
      <c r="Q17" s="97">
        <f t="shared" si="2"/>
        <v>0</v>
      </c>
    </row>
    <row r="18" spans="2:17" ht="26.25" customHeight="1" thickBot="1">
      <c r="B18" s="152"/>
      <c r="C18" s="154"/>
      <c r="D18" s="13" t="s">
        <v>23</v>
      </c>
      <c r="E18" s="82"/>
      <c r="F18" s="82"/>
      <c r="G18" s="82"/>
      <c r="H18" s="83"/>
      <c r="I18" s="83"/>
      <c r="J18" s="83"/>
      <c r="K18" s="82"/>
      <c r="L18" s="83"/>
      <c r="M18" s="83"/>
      <c r="N18" s="83"/>
      <c r="O18" s="83"/>
      <c r="P18" s="83"/>
      <c r="Q18" s="97">
        <f t="shared" si="2"/>
        <v>0</v>
      </c>
    </row>
    <row r="19" spans="2:17" ht="26.25" customHeight="1" thickBot="1">
      <c r="B19" s="152"/>
      <c r="C19" s="154"/>
      <c r="D19" s="21" t="s">
        <v>24</v>
      </c>
      <c r="E19" s="102"/>
      <c r="F19" s="102"/>
      <c r="G19" s="102"/>
      <c r="H19" s="103"/>
      <c r="I19" s="103"/>
      <c r="J19" s="103"/>
      <c r="K19" s="102"/>
      <c r="L19" s="103"/>
      <c r="M19" s="103"/>
      <c r="N19" s="103"/>
      <c r="O19" s="103"/>
      <c r="P19" s="103"/>
      <c r="Q19" s="104">
        <f t="shared" si="2"/>
        <v>0</v>
      </c>
    </row>
    <row r="20" spans="2:17" ht="26.25" customHeight="1" thickBot="1">
      <c r="B20" s="152"/>
      <c r="C20" s="145" t="s">
        <v>25</v>
      </c>
      <c r="D20" s="145"/>
      <c r="E20" s="94">
        <f t="shared" ref="E20:Q20" si="3">SUM(E13:E19)</f>
        <v>0</v>
      </c>
      <c r="F20" s="94">
        <f t="shared" si="3"/>
        <v>0</v>
      </c>
      <c r="G20" s="94">
        <f t="shared" si="3"/>
        <v>0</v>
      </c>
      <c r="H20" s="94">
        <f t="shared" si="3"/>
        <v>0</v>
      </c>
      <c r="I20" s="94">
        <f t="shared" si="3"/>
        <v>0</v>
      </c>
      <c r="J20" s="94">
        <f t="shared" si="3"/>
        <v>0</v>
      </c>
      <c r="K20" s="94">
        <f t="shared" si="3"/>
        <v>0</v>
      </c>
      <c r="L20" s="94">
        <f t="shared" si="3"/>
        <v>0</v>
      </c>
      <c r="M20" s="94">
        <f t="shared" si="3"/>
        <v>0</v>
      </c>
      <c r="N20" s="94">
        <f t="shared" si="3"/>
        <v>0</v>
      </c>
      <c r="O20" s="94">
        <f t="shared" si="3"/>
        <v>0</v>
      </c>
      <c r="P20" s="94">
        <f t="shared" si="3"/>
        <v>0</v>
      </c>
      <c r="Q20" s="105">
        <f t="shared" si="3"/>
        <v>0</v>
      </c>
    </row>
    <row r="21" spans="2:17" ht="26.25" customHeight="1" thickBot="1">
      <c r="B21" s="155" t="s">
        <v>26</v>
      </c>
      <c r="C21" s="156"/>
      <c r="D21" s="156"/>
      <c r="E21" s="106">
        <f>+E12-E20</f>
        <v>0</v>
      </c>
      <c r="F21" s="106">
        <f t="shared" ref="F21:P21" si="4">+F12-F20</f>
        <v>0</v>
      </c>
      <c r="G21" s="106">
        <f t="shared" si="4"/>
        <v>0</v>
      </c>
      <c r="H21" s="106">
        <f t="shared" si="4"/>
        <v>0</v>
      </c>
      <c r="I21" s="106">
        <f t="shared" si="4"/>
        <v>0</v>
      </c>
      <c r="J21" s="106">
        <f t="shared" si="4"/>
        <v>0</v>
      </c>
      <c r="K21" s="106">
        <f t="shared" si="4"/>
        <v>0</v>
      </c>
      <c r="L21" s="106">
        <f t="shared" si="4"/>
        <v>0</v>
      </c>
      <c r="M21" s="106">
        <f t="shared" si="4"/>
        <v>0</v>
      </c>
      <c r="N21" s="106">
        <f t="shared" si="4"/>
        <v>0</v>
      </c>
      <c r="O21" s="106">
        <f t="shared" si="4"/>
        <v>0</v>
      </c>
      <c r="P21" s="106">
        <f t="shared" si="4"/>
        <v>0</v>
      </c>
      <c r="Q21" s="107">
        <f>Q12-Q20</f>
        <v>0</v>
      </c>
    </row>
    <row r="22" spans="2:17" ht="26.25" customHeight="1">
      <c r="B22" s="157" t="s">
        <v>27</v>
      </c>
      <c r="C22" s="160" t="s">
        <v>28</v>
      </c>
      <c r="D22" s="25" t="s">
        <v>59</v>
      </c>
      <c r="E22" s="108"/>
      <c r="F22" s="109"/>
      <c r="G22" s="109"/>
      <c r="H22" s="110"/>
      <c r="I22" s="110"/>
      <c r="J22" s="110"/>
      <c r="K22" s="109"/>
      <c r="L22" s="110"/>
      <c r="M22" s="110"/>
      <c r="N22" s="110"/>
      <c r="O22" s="110"/>
      <c r="P22" s="110"/>
      <c r="Q22" s="111">
        <f>SUM(E22:P22)</f>
        <v>0</v>
      </c>
    </row>
    <row r="23" spans="2:17" ht="26.25" customHeight="1">
      <c r="B23" s="158"/>
      <c r="C23" s="161"/>
      <c r="D23" s="27" t="s">
        <v>30</v>
      </c>
      <c r="E23" s="112"/>
      <c r="F23" s="113"/>
      <c r="G23" s="113"/>
      <c r="H23" s="114"/>
      <c r="I23" s="114"/>
      <c r="J23" s="114"/>
      <c r="K23" s="113"/>
      <c r="L23" s="114"/>
      <c r="M23" s="114"/>
      <c r="N23" s="114"/>
      <c r="O23" s="114"/>
      <c r="P23" s="115"/>
      <c r="Q23" s="116">
        <f>SUM(E23:P23)</f>
        <v>0</v>
      </c>
    </row>
    <row r="24" spans="2:17" ht="26.25" customHeight="1">
      <c r="B24" s="158"/>
      <c r="C24" s="161"/>
      <c r="D24" s="27" t="s">
        <v>60</v>
      </c>
      <c r="E24" s="117"/>
      <c r="F24" s="90"/>
      <c r="G24" s="90"/>
      <c r="H24" s="91"/>
      <c r="I24" s="91"/>
      <c r="J24" s="91"/>
      <c r="K24" s="90"/>
      <c r="L24" s="91"/>
      <c r="M24" s="91"/>
      <c r="N24" s="91"/>
      <c r="O24" s="91"/>
      <c r="P24" s="91"/>
      <c r="Q24" s="118">
        <f>SUM(E24:P24)</f>
        <v>0</v>
      </c>
    </row>
    <row r="25" spans="2:17" ht="26.25" customHeight="1" thickBot="1">
      <c r="B25" s="158"/>
      <c r="C25" s="161"/>
      <c r="D25" s="30" t="s">
        <v>32</v>
      </c>
      <c r="E25" s="119"/>
      <c r="F25" s="120"/>
      <c r="G25" s="120"/>
      <c r="H25" s="121"/>
      <c r="I25" s="121"/>
      <c r="J25" s="121"/>
      <c r="K25" s="120"/>
      <c r="L25" s="121"/>
      <c r="M25" s="121"/>
      <c r="N25" s="121"/>
      <c r="O25" s="121"/>
      <c r="P25" s="121"/>
      <c r="Q25" s="122">
        <f>SUM(E25:P25)</f>
        <v>0</v>
      </c>
    </row>
    <row r="26" spans="2:17" ht="26.25" customHeight="1" thickBot="1">
      <c r="B26" s="158"/>
      <c r="C26" s="162"/>
      <c r="D26" s="31" t="s">
        <v>33</v>
      </c>
      <c r="E26" s="123">
        <f>SUM(E22:E25)</f>
        <v>0</v>
      </c>
      <c r="F26" s="94">
        <f t="shared" ref="F26:P26" si="5">SUM(F22:F25)</f>
        <v>0</v>
      </c>
      <c r="G26" s="94">
        <f t="shared" si="5"/>
        <v>0</v>
      </c>
      <c r="H26" s="94">
        <f t="shared" si="5"/>
        <v>0</v>
      </c>
      <c r="I26" s="94">
        <f t="shared" si="5"/>
        <v>0</v>
      </c>
      <c r="J26" s="94">
        <f t="shared" si="5"/>
        <v>0</v>
      </c>
      <c r="K26" s="94">
        <f t="shared" si="5"/>
        <v>0</v>
      </c>
      <c r="L26" s="94">
        <f t="shared" si="5"/>
        <v>0</v>
      </c>
      <c r="M26" s="94">
        <f t="shared" si="5"/>
        <v>0</v>
      </c>
      <c r="N26" s="94">
        <f t="shared" si="5"/>
        <v>0</v>
      </c>
      <c r="O26" s="94">
        <f t="shared" si="5"/>
        <v>0</v>
      </c>
      <c r="P26" s="94">
        <f t="shared" si="5"/>
        <v>0</v>
      </c>
      <c r="Q26" s="105">
        <f>SUM(Q22:Q25)</f>
        <v>0</v>
      </c>
    </row>
    <row r="27" spans="2:17" ht="26.25" customHeight="1">
      <c r="B27" s="159"/>
      <c r="C27" s="163" t="s">
        <v>34</v>
      </c>
      <c r="D27" s="33" t="s">
        <v>58</v>
      </c>
      <c r="E27" s="120"/>
      <c r="F27" s="120"/>
      <c r="G27" s="120"/>
      <c r="H27" s="121"/>
      <c r="I27" s="121"/>
      <c r="J27" s="121"/>
      <c r="K27" s="120"/>
      <c r="L27" s="121"/>
      <c r="M27" s="121"/>
      <c r="N27" s="121"/>
      <c r="O27" s="121"/>
      <c r="P27" s="121"/>
      <c r="Q27" s="122">
        <f>SUM(E27:P27)</f>
        <v>0</v>
      </c>
    </row>
    <row r="28" spans="2:17" ht="26.25" customHeight="1">
      <c r="B28" s="159"/>
      <c r="C28" s="163"/>
      <c r="D28" s="34" t="s">
        <v>30</v>
      </c>
      <c r="E28" s="120"/>
      <c r="F28" s="120"/>
      <c r="G28" s="120"/>
      <c r="H28" s="121"/>
      <c r="I28" s="121"/>
      <c r="J28" s="121"/>
      <c r="K28" s="120"/>
      <c r="L28" s="121"/>
      <c r="M28" s="121"/>
      <c r="N28" s="121"/>
      <c r="O28" s="121"/>
      <c r="P28" s="121"/>
      <c r="Q28" s="122">
        <f>SUM(E28:P28)</f>
        <v>0</v>
      </c>
    </row>
    <row r="29" spans="2:17" ht="26.25" customHeight="1">
      <c r="B29" s="159"/>
      <c r="C29" s="163"/>
      <c r="D29" s="34" t="s">
        <v>60</v>
      </c>
      <c r="E29" s="120"/>
      <c r="F29" s="120"/>
      <c r="G29" s="120"/>
      <c r="H29" s="121"/>
      <c r="I29" s="121"/>
      <c r="J29" s="121"/>
      <c r="K29" s="120"/>
      <c r="L29" s="121"/>
      <c r="M29" s="121"/>
      <c r="N29" s="121"/>
      <c r="O29" s="121"/>
      <c r="P29" s="121"/>
      <c r="Q29" s="122">
        <f>SUM(E29:P29)</f>
        <v>0</v>
      </c>
    </row>
    <row r="30" spans="2:17" ht="26.25" customHeight="1" thickBot="1">
      <c r="B30" s="159"/>
      <c r="C30" s="163"/>
      <c r="D30" s="35" t="s">
        <v>32</v>
      </c>
      <c r="E30" s="120"/>
      <c r="F30" s="120"/>
      <c r="G30" s="120"/>
      <c r="H30" s="121"/>
      <c r="I30" s="121"/>
      <c r="J30" s="121"/>
      <c r="K30" s="120"/>
      <c r="L30" s="121"/>
      <c r="M30" s="121"/>
      <c r="N30" s="121"/>
      <c r="O30" s="121"/>
      <c r="P30" s="121"/>
      <c r="Q30" s="122">
        <f>SUM(E30:P30)</f>
        <v>0</v>
      </c>
    </row>
    <row r="31" spans="2:17" ht="26.25" customHeight="1" thickBot="1">
      <c r="B31" s="159"/>
      <c r="C31" s="163"/>
      <c r="D31" s="36" t="s">
        <v>35</v>
      </c>
      <c r="E31" s="94">
        <f>SUM(E27:E30)</f>
        <v>0</v>
      </c>
      <c r="F31" s="94">
        <f t="shared" ref="F31:P31" si="6">SUM(F27:F30)</f>
        <v>0</v>
      </c>
      <c r="G31" s="94">
        <f t="shared" si="6"/>
        <v>0</v>
      </c>
      <c r="H31" s="94">
        <f t="shared" si="6"/>
        <v>0</v>
      </c>
      <c r="I31" s="94">
        <f t="shared" si="6"/>
        <v>0</v>
      </c>
      <c r="J31" s="94">
        <f t="shared" si="6"/>
        <v>0</v>
      </c>
      <c r="K31" s="94">
        <f t="shared" si="6"/>
        <v>0</v>
      </c>
      <c r="L31" s="94">
        <f t="shared" si="6"/>
        <v>0</v>
      </c>
      <c r="M31" s="94">
        <f t="shared" si="6"/>
        <v>0</v>
      </c>
      <c r="N31" s="94">
        <f t="shared" si="6"/>
        <v>0</v>
      </c>
      <c r="O31" s="94">
        <f t="shared" si="6"/>
        <v>0</v>
      </c>
      <c r="P31" s="94">
        <f t="shared" si="6"/>
        <v>0</v>
      </c>
      <c r="Q31" s="105">
        <f>SUM(Q27:Q30)</f>
        <v>0</v>
      </c>
    </row>
    <row r="32" spans="2:17" ht="26.25" customHeight="1" thickBot="1">
      <c r="B32" s="146" t="s">
        <v>36</v>
      </c>
      <c r="C32" s="147"/>
      <c r="D32" s="148"/>
      <c r="E32" s="124">
        <f>E26-E31</f>
        <v>0</v>
      </c>
      <c r="F32" s="125">
        <f t="shared" ref="F32:P32" si="7">F26-F31</f>
        <v>0</v>
      </c>
      <c r="G32" s="125">
        <f t="shared" si="7"/>
        <v>0</v>
      </c>
      <c r="H32" s="125">
        <f t="shared" si="7"/>
        <v>0</v>
      </c>
      <c r="I32" s="125">
        <f t="shared" si="7"/>
        <v>0</v>
      </c>
      <c r="J32" s="125">
        <f t="shared" si="7"/>
        <v>0</v>
      </c>
      <c r="K32" s="125">
        <f t="shared" si="7"/>
        <v>0</v>
      </c>
      <c r="L32" s="125">
        <f t="shared" si="7"/>
        <v>0</v>
      </c>
      <c r="M32" s="125">
        <f t="shared" si="7"/>
        <v>0</v>
      </c>
      <c r="N32" s="125">
        <f t="shared" si="7"/>
        <v>0</v>
      </c>
      <c r="O32" s="125">
        <f t="shared" si="7"/>
        <v>0</v>
      </c>
      <c r="P32" s="125">
        <f t="shared" si="7"/>
        <v>0</v>
      </c>
      <c r="Q32" s="126">
        <f>Q26-Q31</f>
        <v>0</v>
      </c>
    </row>
    <row r="33" spans="2:17" ht="26.25" customHeight="1" thickBot="1">
      <c r="B33" s="149" t="s">
        <v>37</v>
      </c>
      <c r="C33" s="150"/>
      <c r="D33" s="150"/>
      <c r="E33" s="125">
        <f>E21+E32</f>
        <v>0</v>
      </c>
      <c r="F33" s="125">
        <f t="shared" ref="F33:Q33" si="8">F21+F32</f>
        <v>0</v>
      </c>
      <c r="G33" s="125">
        <f t="shared" si="8"/>
        <v>0</v>
      </c>
      <c r="H33" s="125">
        <f t="shared" si="8"/>
        <v>0</v>
      </c>
      <c r="I33" s="125">
        <f t="shared" si="8"/>
        <v>0</v>
      </c>
      <c r="J33" s="125">
        <f t="shared" si="8"/>
        <v>0</v>
      </c>
      <c r="K33" s="125">
        <f t="shared" si="8"/>
        <v>0</v>
      </c>
      <c r="L33" s="125">
        <f t="shared" si="8"/>
        <v>0</v>
      </c>
      <c r="M33" s="125">
        <f t="shared" si="8"/>
        <v>0</v>
      </c>
      <c r="N33" s="125">
        <f t="shared" si="8"/>
        <v>0</v>
      </c>
      <c r="O33" s="125">
        <f t="shared" si="8"/>
        <v>0</v>
      </c>
      <c r="P33" s="125">
        <f t="shared" si="8"/>
        <v>0</v>
      </c>
      <c r="Q33" s="126">
        <f t="shared" si="8"/>
        <v>0</v>
      </c>
    </row>
    <row r="34" spans="2:17" ht="26.25" customHeight="1" thickBot="1">
      <c r="B34" s="151" t="s">
        <v>38</v>
      </c>
      <c r="C34" s="151"/>
      <c r="D34" s="151"/>
      <c r="E34" s="125">
        <f>E7+E33</f>
        <v>0</v>
      </c>
      <c r="F34" s="125">
        <f t="shared" ref="F34:P34" si="9">F7+F33</f>
        <v>0</v>
      </c>
      <c r="G34" s="125">
        <f t="shared" si="9"/>
        <v>0</v>
      </c>
      <c r="H34" s="125">
        <f t="shared" si="9"/>
        <v>0</v>
      </c>
      <c r="I34" s="125">
        <f t="shared" si="9"/>
        <v>0</v>
      </c>
      <c r="J34" s="125">
        <f t="shared" si="9"/>
        <v>0</v>
      </c>
      <c r="K34" s="125">
        <f t="shared" si="9"/>
        <v>0</v>
      </c>
      <c r="L34" s="125">
        <f t="shared" si="9"/>
        <v>0</v>
      </c>
      <c r="M34" s="125">
        <f t="shared" si="9"/>
        <v>0</v>
      </c>
      <c r="N34" s="125">
        <f t="shared" si="9"/>
        <v>0</v>
      </c>
      <c r="O34" s="125">
        <f t="shared" si="9"/>
        <v>0</v>
      </c>
      <c r="P34" s="125">
        <f t="shared" si="9"/>
        <v>0</v>
      </c>
      <c r="Q34" s="127"/>
    </row>
    <row r="35" spans="2:17" ht="6" customHeight="1"/>
    <row r="36" spans="2:17" ht="9" customHeight="1"/>
  </sheetData>
  <sheetProtection sheet="1" objects="1" scenarios="1"/>
  <mergeCells count="36">
    <mergeCell ref="B32:D32"/>
    <mergeCell ref="B33:D33"/>
    <mergeCell ref="B34:D34"/>
    <mergeCell ref="B13:B20"/>
    <mergeCell ref="C13:C15"/>
    <mergeCell ref="C16:C19"/>
    <mergeCell ref="C20:D20"/>
    <mergeCell ref="B21:D21"/>
    <mergeCell ref="B22:B31"/>
    <mergeCell ref="C22:C26"/>
    <mergeCell ref="C27:C31"/>
    <mergeCell ref="B7:D7"/>
    <mergeCell ref="B8:B12"/>
    <mergeCell ref="C8:C10"/>
    <mergeCell ref="C11:D11"/>
    <mergeCell ref="C12:D12"/>
    <mergeCell ref="E1:O1"/>
    <mergeCell ref="H2:I2"/>
    <mergeCell ref="K2:L2"/>
    <mergeCell ref="P5:P6"/>
    <mergeCell ref="Q5:Q6"/>
    <mergeCell ref="J5:J6"/>
    <mergeCell ref="K5:K6"/>
    <mergeCell ref="L5:L6"/>
    <mergeCell ref="M5:M6"/>
    <mergeCell ref="N5:N6"/>
    <mergeCell ref="O5:O6"/>
    <mergeCell ref="E5:E6"/>
    <mergeCell ref="F5:F6"/>
    <mergeCell ref="B3:C3"/>
    <mergeCell ref="P3:Q3"/>
    <mergeCell ref="P4:Q4"/>
    <mergeCell ref="G5:G6"/>
    <mergeCell ref="H5:H6"/>
    <mergeCell ref="I5:I6"/>
    <mergeCell ref="B5:D6"/>
  </mergeCells>
  <phoneticPr fontId="1"/>
  <pageMargins left="0.7" right="0.7" top="0.75" bottom="0.75" header="0.3" footer="0.3"/>
  <pageSetup paperSize="9" scale="63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6"/>
  <sheetViews>
    <sheetView zoomScale="85" zoomScaleNormal="85" workbookViewId="0">
      <selection activeCell="H2" sqref="H2:I2"/>
    </sheetView>
  </sheetViews>
  <sheetFormatPr defaultRowHeight="13.5"/>
  <cols>
    <col min="1" max="1" width="1.25" style="41" customWidth="1"/>
    <col min="2" max="3" width="2.625" style="41" customWidth="1"/>
    <col min="4" max="4" width="24.875" style="41" customWidth="1"/>
    <col min="5" max="17" width="11.875" style="41" customWidth="1"/>
    <col min="18" max="18" width="1.125" style="41" customWidth="1"/>
    <col min="19" max="19" width="3.125" style="41" customWidth="1"/>
    <col min="20" max="22" width="1.125" style="41" customWidth="1"/>
    <col min="23" max="256" width="9" style="41"/>
    <col min="257" max="257" width="1.25" style="41" customWidth="1"/>
    <col min="258" max="259" width="2.625" style="41" customWidth="1"/>
    <col min="260" max="260" width="24.875" style="41" customWidth="1"/>
    <col min="261" max="273" width="11.875" style="41" customWidth="1"/>
    <col min="274" max="274" width="1.125" style="41" customWidth="1"/>
    <col min="275" max="275" width="3.125" style="41" customWidth="1"/>
    <col min="276" max="278" width="1.125" style="41" customWidth="1"/>
    <col min="279" max="512" width="9" style="41"/>
    <col min="513" max="513" width="1.25" style="41" customWidth="1"/>
    <col min="514" max="515" width="2.625" style="41" customWidth="1"/>
    <col min="516" max="516" width="24.875" style="41" customWidth="1"/>
    <col min="517" max="529" width="11.875" style="41" customWidth="1"/>
    <col min="530" max="530" width="1.125" style="41" customWidth="1"/>
    <col min="531" max="531" width="3.125" style="41" customWidth="1"/>
    <col min="532" max="534" width="1.125" style="41" customWidth="1"/>
    <col min="535" max="768" width="9" style="41"/>
    <col min="769" max="769" width="1.25" style="41" customWidth="1"/>
    <col min="770" max="771" width="2.625" style="41" customWidth="1"/>
    <col min="772" max="772" width="24.875" style="41" customWidth="1"/>
    <col min="773" max="785" width="11.875" style="41" customWidth="1"/>
    <col min="786" max="786" width="1.125" style="41" customWidth="1"/>
    <col min="787" max="787" width="3.125" style="41" customWidth="1"/>
    <col min="788" max="790" width="1.125" style="41" customWidth="1"/>
    <col min="791" max="1024" width="9" style="41"/>
    <col min="1025" max="1025" width="1.25" style="41" customWidth="1"/>
    <col min="1026" max="1027" width="2.625" style="41" customWidth="1"/>
    <col min="1028" max="1028" width="24.875" style="41" customWidth="1"/>
    <col min="1029" max="1041" width="11.875" style="41" customWidth="1"/>
    <col min="1042" max="1042" width="1.125" style="41" customWidth="1"/>
    <col min="1043" max="1043" width="3.125" style="41" customWidth="1"/>
    <col min="1044" max="1046" width="1.125" style="41" customWidth="1"/>
    <col min="1047" max="1280" width="9" style="41"/>
    <col min="1281" max="1281" width="1.25" style="41" customWidth="1"/>
    <col min="1282" max="1283" width="2.625" style="41" customWidth="1"/>
    <col min="1284" max="1284" width="24.875" style="41" customWidth="1"/>
    <col min="1285" max="1297" width="11.875" style="41" customWidth="1"/>
    <col min="1298" max="1298" width="1.125" style="41" customWidth="1"/>
    <col min="1299" max="1299" width="3.125" style="41" customWidth="1"/>
    <col min="1300" max="1302" width="1.125" style="41" customWidth="1"/>
    <col min="1303" max="1536" width="9" style="41"/>
    <col min="1537" max="1537" width="1.25" style="41" customWidth="1"/>
    <col min="1538" max="1539" width="2.625" style="41" customWidth="1"/>
    <col min="1540" max="1540" width="24.875" style="41" customWidth="1"/>
    <col min="1541" max="1553" width="11.875" style="41" customWidth="1"/>
    <col min="1554" max="1554" width="1.125" style="41" customWidth="1"/>
    <col min="1555" max="1555" width="3.125" style="41" customWidth="1"/>
    <col min="1556" max="1558" width="1.125" style="41" customWidth="1"/>
    <col min="1559" max="1792" width="9" style="41"/>
    <col min="1793" max="1793" width="1.25" style="41" customWidth="1"/>
    <col min="1794" max="1795" width="2.625" style="41" customWidth="1"/>
    <col min="1796" max="1796" width="24.875" style="41" customWidth="1"/>
    <col min="1797" max="1809" width="11.875" style="41" customWidth="1"/>
    <col min="1810" max="1810" width="1.125" style="41" customWidth="1"/>
    <col min="1811" max="1811" width="3.125" style="41" customWidth="1"/>
    <col min="1812" max="1814" width="1.125" style="41" customWidth="1"/>
    <col min="1815" max="2048" width="9" style="41"/>
    <col min="2049" max="2049" width="1.25" style="41" customWidth="1"/>
    <col min="2050" max="2051" width="2.625" style="41" customWidth="1"/>
    <col min="2052" max="2052" width="24.875" style="41" customWidth="1"/>
    <col min="2053" max="2065" width="11.875" style="41" customWidth="1"/>
    <col min="2066" max="2066" width="1.125" style="41" customWidth="1"/>
    <col min="2067" max="2067" width="3.125" style="41" customWidth="1"/>
    <col min="2068" max="2070" width="1.125" style="41" customWidth="1"/>
    <col min="2071" max="2304" width="9" style="41"/>
    <col min="2305" max="2305" width="1.25" style="41" customWidth="1"/>
    <col min="2306" max="2307" width="2.625" style="41" customWidth="1"/>
    <col min="2308" max="2308" width="24.875" style="41" customWidth="1"/>
    <col min="2309" max="2321" width="11.875" style="41" customWidth="1"/>
    <col min="2322" max="2322" width="1.125" style="41" customWidth="1"/>
    <col min="2323" max="2323" width="3.125" style="41" customWidth="1"/>
    <col min="2324" max="2326" width="1.125" style="41" customWidth="1"/>
    <col min="2327" max="2560" width="9" style="41"/>
    <col min="2561" max="2561" width="1.25" style="41" customWidth="1"/>
    <col min="2562" max="2563" width="2.625" style="41" customWidth="1"/>
    <col min="2564" max="2564" width="24.875" style="41" customWidth="1"/>
    <col min="2565" max="2577" width="11.875" style="41" customWidth="1"/>
    <col min="2578" max="2578" width="1.125" style="41" customWidth="1"/>
    <col min="2579" max="2579" width="3.125" style="41" customWidth="1"/>
    <col min="2580" max="2582" width="1.125" style="41" customWidth="1"/>
    <col min="2583" max="2816" width="9" style="41"/>
    <col min="2817" max="2817" width="1.25" style="41" customWidth="1"/>
    <col min="2818" max="2819" width="2.625" style="41" customWidth="1"/>
    <col min="2820" max="2820" width="24.875" style="41" customWidth="1"/>
    <col min="2821" max="2833" width="11.875" style="41" customWidth="1"/>
    <col min="2834" max="2834" width="1.125" style="41" customWidth="1"/>
    <col min="2835" max="2835" width="3.125" style="41" customWidth="1"/>
    <col min="2836" max="2838" width="1.125" style="41" customWidth="1"/>
    <col min="2839" max="3072" width="9" style="41"/>
    <col min="3073" max="3073" width="1.25" style="41" customWidth="1"/>
    <col min="3074" max="3075" width="2.625" style="41" customWidth="1"/>
    <col min="3076" max="3076" width="24.875" style="41" customWidth="1"/>
    <col min="3077" max="3089" width="11.875" style="41" customWidth="1"/>
    <col min="3090" max="3090" width="1.125" style="41" customWidth="1"/>
    <col min="3091" max="3091" width="3.125" style="41" customWidth="1"/>
    <col min="3092" max="3094" width="1.125" style="41" customWidth="1"/>
    <col min="3095" max="3328" width="9" style="41"/>
    <col min="3329" max="3329" width="1.25" style="41" customWidth="1"/>
    <col min="3330" max="3331" width="2.625" style="41" customWidth="1"/>
    <col min="3332" max="3332" width="24.875" style="41" customWidth="1"/>
    <col min="3333" max="3345" width="11.875" style="41" customWidth="1"/>
    <col min="3346" max="3346" width="1.125" style="41" customWidth="1"/>
    <col min="3347" max="3347" width="3.125" style="41" customWidth="1"/>
    <col min="3348" max="3350" width="1.125" style="41" customWidth="1"/>
    <col min="3351" max="3584" width="9" style="41"/>
    <col min="3585" max="3585" width="1.25" style="41" customWidth="1"/>
    <col min="3586" max="3587" width="2.625" style="41" customWidth="1"/>
    <col min="3588" max="3588" width="24.875" style="41" customWidth="1"/>
    <col min="3589" max="3601" width="11.875" style="41" customWidth="1"/>
    <col min="3602" max="3602" width="1.125" style="41" customWidth="1"/>
    <col min="3603" max="3603" width="3.125" style="41" customWidth="1"/>
    <col min="3604" max="3606" width="1.125" style="41" customWidth="1"/>
    <col min="3607" max="3840" width="9" style="41"/>
    <col min="3841" max="3841" width="1.25" style="41" customWidth="1"/>
    <col min="3842" max="3843" width="2.625" style="41" customWidth="1"/>
    <col min="3844" max="3844" width="24.875" style="41" customWidth="1"/>
    <col min="3845" max="3857" width="11.875" style="41" customWidth="1"/>
    <col min="3858" max="3858" width="1.125" style="41" customWidth="1"/>
    <col min="3859" max="3859" width="3.125" style="41" customWidth="1"/>
    <col min="3860" max="3862" width="1.125" style="41" customWidth="1"/>
    <col min="3863" max="4096" width="9" style="41"/>
    <col min="4097" max="4097" width="1.25" style="41" customWidth="1"/>
    <col min="4098" max="4099" width="2.625" style="41" customWidth="1"/>
    <col min="4100" max="4100" width="24.875" style="41" customWidth="1"/>
    <col min="4101" max="4113" width="11.875" style="41" customWidth="1"/>
    <col min="4114" max="4114" width="1.125" style="41" customWidth="1"/>
    <col min="4115" max="4115" width="3.125" style="41" customWidth="1"/>
    <col min="4116" max="4118" width="1.125" style="41" customWidth="1"/>
    <col min="4119" max="4352" width="9" style="41"/>
    <col min="4353" max="4353" width="1.25" style="41" customWidth="1"/>
    <col min="4354" max="4355" width="2.625" style="41" customWidth="1"/>
    <col min="4356" max="4356" width="24.875" style="41" customWidth="1"/>
    <col min="4357" max="4369" width="11.875" style="41" customWidth="1"/>
    <col min="4370" max="4370" width="1.125" style="41" customWidth="1"/>
    <col min="4371" max="4371" width="3.125" style="41" customWidth="1"/>
    <col min="4372" max="4374" width="1.125" style="41" customWidth="1"/>
    <col min="4375" max="4608" width="9" style="41"/>
    <col min="4609" max="4609" width="1.25" style="41" customWidth="1"/>
    <col min="4610" max="4611" width="2.625" style="41" customWidth="1"/>
    <col min="4612" max="4612" width="24.875" style="41" customWidth="1"/>
    <col min="4613" max="4625" width="11.875" style="41" customWidth="1"/>
    <col min="4626" max="4626" width="1.125" style="41" customWidth="1"/>
    <col min="4627" max="4627" width="3.125" style="41" customWidth="1"/>
    <col min="4628" max="4630" width="1.125" style="41" customWidth="1"/>
    <col min="4631" max="4864" width="9" style="41"/>
    <col min="4865" max="4865" width="1.25" style="41" customWidth="1"/>
    <col min="4866" max="4867" width="2.625" style="41" customWidth="1"/>
    <col min="4868" max="4868" width="24.875" style="41" customWidth="1"/>
    <col min="4869" max="4881" width="11.875" style="41" customWidth="1"/>
    <col min="4882" max="4882" width="1.125" style="41" customWidth="1"/>
    <col min="4883" max="4883" width="3.125" style="41" customWidth="1"/>
    <col min="4884" max="4886" width="1.125" style="41" customWidth="1"/>
    <col min="4887" max="5120" width="9" style="41"/>
    <col min="5121" max="5121" width="1.25" style="41" customWidth="1"/>
    <col min="5122" max="5123" width="2.625" style="41" customWidth="1"/>
    <col min="5124" max="5124" width="24.875" style="41" customWidth="1"/>
    <col min="5125" max="5137" width="11.875" style="41" customWidth="1"/>
    <col min="5138" max="5138" width="1.125" style="41" customWidth="1"/>
    <col min="5139" max="5139" width="3.125" style="41" customWidth="1"/>
    <col min="5140" max="5142" width="1.125" style="41" customWidth="1"/>
    <col min="5143" max="5376" width="9" style="41"/>
    <col min="5377" max="5377" width="1.25" style="41" customWidth="1"/>
    <col min="5378" max="5379" width="2.625" style="41" customWidth="1"/>
    <col min="5380" max="5380" width="24.875" style="41" customWidth="1"/>
    <col min="5381" max="5393" width="11.875" style="41" customWidth="1"/>
    <col min="5394" max="5394" width="1.125" style="41" customWidth="1"/>
    <col min="5395" max="5395" width="3.125" style="41" customWidth="1"/>
    <col min="5396" max="5398" width="1.125" style="41" customWidth="1"/>
    <col min="5399" max="5632" width="9" style="41"/>
    <col min="5633" max="5633" width="1.25" style="41" customWidth="1"/>
    <col min="5634" max="5635" width="2.625" style="41" customWidth="1"/>
    <col min="5636" max="5636" width="24.875" style="41" customWidth="1"/>
    <col min="5637" max="5649" width="11.875" style="41" customWidth="1"/>
    <col min="5650" max="5650" width="1.125" style="41" customWidth="1"/>
    <col min="5651" max="5651" width="3.125" style="41" customWidth="1"/>
    <col min="5652" max="5654" width="1.125" style="41" customWidth="1"/>
    <col min="5655" max="5888" width="9" style="41"/>
    <col min="5889" max="5889" width="1.25" style="41" customWidth="1"/>
    <col min="5890" max="5891" width="2.625" style="41" customWidth="1"/>
    <col min="5892" max="5892" width="24.875" style="41" customWidth="1"/>
    <col min="5893" max="5905" width="11.875" style="41" customWidth="1"/>
    <col min="5906" max="5906" width="1.125" style="41" customWidth="1"/>
    <col min="5907" max="5907" width="3.125" style="41" customWidth="1"/>
    <col min="5908" max="5910" width="1.125" style="41" customWidth="1"/>
    <col min="5911" max="6144" width="9" style="41"/>
    <col min="6145" max="6145" width="1.25" style="41" customWidth="1"/>
    <col min="6146" max="6147" width="2.625" style="41" customWidth="1"/>
    <col min="6148" max="6148" width="24.875" style="41" customWidth="1"/>
    <col min="6149" max="6161" width="11.875" style="41" customWidth="1"/>
    <col min="6162" max="6162" width="1.125" style="41" customWidth="1"/>
    <col min="6163" max="6163" width="3.125" style="41" customWidth="1"/>
    <col min="6164" max="6166" width="1.125" style="41" customWidth="1"/>
    <col min="6167" max="6400" width="9" style="41"/>
    <col min="6401" max="6401" width="1.25" style="41" customWidth="1"/>
    <col min="6402" max="6403" width="2.625" style="41" customWidth="1"/>
    <col min="6404" max="6404" width="24.875" style="41" customWidth="1"/>
    <col min="6405" max="6417" width="11.875" style="41" customWidth="1"/>
    <col min="6418" max="6418" width="1.125" style="41" customWidth="1"/>
    <col min="6419" max="6419" width="3.125" style="41" customWidth="1"/>
    <col min="6420" max="6422" width="1.125" style="41" customWidth="1"/>
    <col min="6423" max="6656" width="9" style="41"/>
    <col min="6657" max="6657" width="1.25" style="41" customWidth="1"/>
    <col min="6658" max="6659" width="2.625" style="41" customWidth="1"/>
    <col min="6660" max="6660" width="24.875" style="41" customWidth="1"/>
    <col min="6661" max="6673" width="11.875" style="41" customWidth="1"/>
    <col min="6674" max="6674" width="1.125" style="41" customWidth="1"/>
    <col min="6675" max="6675" width="3.125" style="41" customWidth="1"/>
    <col min="6676" max="6678" width="1.125" style="41" customWidth="1"/>
    <col min="6679" max="6912" width="9" style="41"/>
    <col min="6913" max="6913" width="1.25" style="41" customWidth="1"/>
    <col min="6914" max="6915" width="2.625" style="41" customWidth="1"/>
    <col min="6916" max="6916" width="24.875" style="41" customWidth="1"/>
    <col min="6917" max="6929" width="11.875" style="41" customWidth="1"/>
    <col min="6930" max="6930" width="1.125" style="41" customWidth="1"/>
    <col min="6931" max="6931" width="3.125" style="41" customWidth="1"/>
    <col min="6932" max="6934" width="1.125" style="41" customWidth="1"/>
    <col min="6935" max="7168" width="9" style="41"/>
    <col min="7169" max="7169" width="1.25" style="41" customWidth="1"/>
    <col min="7170" max="7171" width="2.625" style="41" customWidth="1"/>
    <col min="7172" max="7172" width="24.875" style="41" customWidth="1"/>
    <col min="7173" max="7185" width="11.875" style="41" customWidth="1"/>
    <col min="7186" max="7186" width="1.125" style="41" customWidth="1"/>
    <col min="7187" max="7187" width="3.125" style="41" customWidth="1"/>
    <col min="7188" max="7190" width="1.125" style="41" customWidth="1"/>
    <col min="7191" max="7424" width="9" style="41"/>
    <col min="7425" max="7425" width="1.25" style="41" customWidth="1"/>
    <col min="7426" max="7427" width="2.625" style="41" customWidth="1"/>
    <col min="7428" max="7428" width="24.875" style="41" customWidth="1"/>
    <col min="7429" max="7441" width="11.875" style="41" customWidth="1"/>
    <col min="7442" max="7442" width="1.125" style="41" customWidth="1"/>
    <col min="7443" max="7443" width="3.125" style="41" customWidth="1"/>
    <col min="7444" max="7446" width="1.125" style="41" customWidth="1"/>
    <col min="7447" max="7680" width="9" style="41"/>
    <col min="7681" max="7681" width="1.25" style="41" customWidth="1"/>
    <col min="7682" max="7683" width="2.625" style="41" customWidth="1"/>
    <col min="7684" max="7684" width="24.875" style="41" customWidth="1"/>
    <col min="7685" max="7697" width="11.875" style="41" customWidth="1"/>
    <col min="7698" max="7698" width="1.125" style="41" customWidth="1"/>
    <col min="7699" max="7699" width="3.125" style="41" customWidth="1"/>
    <col min="7700" max="7702" width="1.125" style="41" customWidth="1"/>
    <col min="7703" max="7936" width="9" style="41"/>
    <col min="7937" max="7937" width="1.25" style="41" customWidth="1"/>
    <col min="7938" max="7939" width="2.625" style="41" customWidth="1"/>
    <col min="7940" max="7940" width="24.875" style="41" customWidth="1"/>
    <col min="7941" max="7953" width="11.875" style="41" customWidth="1"/>
    <col min="7954" max="7954" width="1.125" style="41" customWidth="1"/>
    <col min="7955" max="7955" width="3.125" style="41" customWidth="1"/>
    <col min="7956" max="7958" width="1.125" style="41" customWidth="1"/>
    <col min="7959" max="8192" width="9" style="41"/>
    <col min="8193" max="8193" width="1.25" style="41" customWidth="1"/>
    <col min="8194" max="8195" width="2.625" style="41" customWidth="1"/>
    <col min="8196" max="8196" width="24.875" style="41" customWidth="1"/>
    <col min="8197" max="8209" width="11.875" style="41" customWidth="1"/>
    <col min="8210" max="8210" width="1.125" style="41" customWidth="1"/>
    <col min="8211" max="8211" width="3.125" style="41" customWidth="1"/>
    <col min="8212" max="8214" width="1.125" style="41" customWidth="1"/>
    <col min="8215" max="8448" width="9" style="41"/>
    <col min="8449" max="8449" width="1.25" style="41" customWidth="1"/>
    <col min="8450" max="8451" width="2.625" style="41" customWidth="1"/>
    <col min="8452" max="8452" width="24.875" style="41" customWidth="1"/>
    <col min="8453" max="8465" width="11.875" style="41" customWidth="1"/>
    <col min="8466" max="8466" width="1.125" style="41" customWidth="1"/>
    <col min="8467" max="8467" width="3.125" style="41" customWidth="1"/>
    <col min="8468" max="8470" width="1.125" style="41" customWidth="1"/>
    <col min="8471" max="8704" width="9" style="41"/>
    <col min="8705" max="8705" width="1.25" style="41" customWidth="1"/>
    <col min="8706" max="8707" width="2.625" style="41" customWidth="1"/>
    <col min="8708" max="8708" width="24.875" style="41" customWidth="1"/>
    <col min="8709" max="8721" width="11.875" style="41" customWidth="1"/>
    <col min="8722" max="8722" width="1.125" style="41" customWidth="1"/>
    <col min="8723" max="8723" width="3.125" style="41" customWidth="1"/>
    <col min="8724" max="8726" width="1.125" style="41" customWidth="1"/>
    <col min="8727" max="8960" width="9" style="41"/>
    <col min="8961" max="8961" width="1.25" style="41" customWidth="1"/>
    <col min="8962" max="8963" width="2.625" style="41" customWidth="1"/>
    <col min="8964" max="8964" width="24.875" style="41" customWidth="1"/>
    <col min="8965" max="8977" width="11.875" style="41" customWidth="1"/>
    <col min="8978" max="8978" width="1.125" style="41" customWidth="1"/>
    <col min="8979" max="8979" width="3.125" style="41" customWidth="1"/>
    <col min="8980" max="8982" width="1.125" style="41" customWidth="1"/>
    <col min="8983" max="9216" width="9" style="41"/>
    <col min="9217" max="9217" width="1.25" style="41" customWidth="1"/>
    <col min="9218" max="9219" width="2.625" style="41" customWidth="1"/>
    <col min="9220" max="9220" width="24.875" style="41" customWidth="1"/>
    <col min="9221" max="9233" width="11.875" style="41" customWidth="1"/>
    <col min="9234" max="9234" width="1.125" style="41" customWidth="1"/>
    <col min="9235" max="9235" width="3.125" style="41" customWidth="1"/>
    <col min="9236" max="9238" width="1.125" style="41" customWidth="1"/>
    <col min="9239" max="9472" width="9" style="41"/>
    <col min="9473" max="9473" width="1.25" style="41" customWidth="1"/>
    <col min="9474" max="9475" width="2.625" style="41" customWidth="1"/>
    <col min="9476" max="9476" width="24.875" style="41" customWidth="1"/>
    <col min="9477" max="9489" width="11.875" style="41" customWidth="1"/>
    <col min="9490" max="9490" width="1.125" style="41" customWidth="1"/>
    <col min="9491" max="9491" width="3.125" style="41" customWidth="1"/>
    <col min="9492" max="9494" width="1.125" style="41" customWidth="1"/>
    <col min="9495" max="9728" width="9" style="41"/>
    <col min="9729" max="9729" width="1.25" style="41" customWidth="1"/>
    <col min="9730" max="9731" width="2.625" style="41" customWidth="1"/>
    <col min="9732" max="9732" width="24.875" style="41" customWidth="1"/>
    <col min="9733" max="9745" width="11.875" style="41" customWidth="1"/>
    <col min="9746" max="9746" width="1.125" style="41" customWidth="1"/>
    <col min="9747" max="9747" width="3.125" style="41" customWidth="1"/>
    <col min="9748" max="9750" width="1.125" style="41" customWidth="1"/>
    <col min="9751" max="9984" width="9" style="41"/>
    <col min="9985" max="9985" width="1.25" style="41" customWidth="1"/>
    <col min="9986" max="9987" width="2.625" style="41" customWidth="1"/>
    <col min="9988" max="9988" width="24.875" style="41" customWidth="1"/>
    <col min="9989" max="10001" width="11.875" style="41" customWidth="1"/>
    <col min="10002" max="10002" width="1.125" style="41" customWidth="1"/>
    <col min="10003" max="10003" width="3.125" style="41" customWidth="1"/>
    <col min="10004" max="10006" width="1.125" style="41" customWidth="1"/>
    <col min="10007" max="10240" width="9" style="41"/>
    <col min="10241" max="10241" width="1.25" style="41" customWidth="1"/>
    <col min="10242" max="10243" width="2.625" style="41" customWidth="1"/>
    <col min="10244" max="10244" width="24.875" style="41" customWidth="1"/>
    <col min="10245" max="10257" width="11.875" style="41" customWidth="1"/>
    <col min="10258" max="10258" width="1.125" style="41" customWidth="1"/>
    <col min="10259" max="10259" width="3.125" style="41" customWidth="1"/>
    <col min="10260" max="10262" width="1.125" style="41" customWidth="1"/>
    <col min="10263" max="10496" width="9" style="41"/>
    <col min="10497" max="10497" width="1.25" style="41" customWidth="1"/>
    <col min="10498" max="10499" width="2.625" style="41" customWidth="1"/>
    <col min="10500" max="10500" width="24.875" style="41" customWidth="1"/>
    <col min="10501" max="10513" width="11.875" style="41" customWidth="1"/>
    <col min="10514" max="10514" width="1.125" style="41" customWidth="1"/>
    <col min="10515" max="10515" width="3.125" style="41" customWidth="1"/>
    <col min="10516" max="10518" width="1.125" style="41" customWidth="1"/>
    <col min="10519" max="10752" width="9" style="41"/>
    <col min="10753" max="10753" width="1.25" style="41" customWidth="1"/>
    <col min="10754" max="10755" width="2.625" style="41" customWidth="1"/>
    <col min="10756" max="10756" width="24.875" style="41" customWidth="1"/>
    <col min="10757" max="10769" width="11.875" style="41" customWidth="1"/>
    <col min="10770" max="10770" width="1.125" style="41" customWidth="1"/>
    <col min="10771" max="10771" width="3.125" style="41" customWidth="1"/>
    <col min="10772" max="10774" width="1.125" style="41" customWidth="1"/>
    <col min="10775" max="11008" width="9" style="41"/>
    <col min="11009" max="11009" width="1.25" style="41" customWidth="1"/>
    <col min="11010" max="11011" width="2.625" style="41" customWidth="1"/>
    <col min="11012" max="11012" width="24.875" style="41" customWidth="1"/>
    <col min="11013" max="11025" width="11.875" style="41" customWidth="1"/>
    <col min="11026" max="11026" width="1.125" style="41" customWidth="1"/>
    <col min="11027" max="11027" width="3.125" style="41" customWidth="1"/>
    <col min="11028" max="11030" width="1.125" style="41" customWidth="1"/>
    <col min="11031" max="11264" width="9" style="41"/>
    <col min="11265" max="11265" width="1.25" style="41" customWidth="1"/>
    <col min="11266" max="11267" width="2.625" style="41" customWidth="1"/>
    <col min="11268" max="11268" width="24.875" style="41" customWidth="1"/>
    <col min="11269" max="11281" width="11.875" style="41" customWidth="1"/>
    <col min="11282" max="11282" width="1.125" style="41" customWidth="1"/>
    <col min="11283" max="11283" width="3.125" style="41" customWidth="1"/>
    <col min="11284" max="11286" width="1.125" style="41" customWidth="1"/>
    <col min="11287" max="11520" width="9" style="41"/>
    <col min="11521" max="11521" width="1.25" style="41" customWidth="1"/>
    <col min="11522" max="11523" width="2.625" style="41" customWidth="1"/>
    <col min="11524" max="11524" width="24.875" style="41" customWidth="1"/>
    <col min="11525" max="11537" width="11.875" style="41" customWidth="1"/>
    <col min="11538" max="11538" width="1.125" style="41" customWidth="1"/>
    <col min="11539" max="11539" width="3.125" style="41" customWidth="1"/>
    <col min="11540" max="11542" width="1.125" style="41" customWidth="1"/>
    <col min="11543" max="11776" width="9" style="41"/>
    <col min="11777" max="11777" width="1.25" style="41" customWidth="1"/>
    <col min="11778" max="11779" width="2.625" style="41" customWidth="1"/>
    <col min="11780" max="11780" width="24.875" style="41" customWidth="1"/>
    <col min="11781" max="11793" width="11.875" style="41" customWidth="1"/>
    <col min="11794" max="11794" width="1.125" style="41" customWidth="1"/>
    <col min="11795" max="11795" width="3.125" style="41" customWidth="1"/>
    <col min="11796" max="11798" width="1.125" style="41" customWidth="1"/>
    <col min="11799" max="12032" width="9" style="41"/>
    <col min="12033" max="12033" width="1.25" style="41" customWidth="1"/>
    <col min="12034" max="12035" width="2.625" style="41" customWidth="1"/>
    <col min="12036" max="12036" width="24.875" style="41" customWidth="1"/>
    <col min="12037" max="12049" width="11.875" style="41" customWidth="1"/>
    <col min="12050" max="12050" width="1.125" style="41" customWidth="1"/>
    <col min="12051" max="12051" width="3.125" style="41" customWidth="1"/>
    <col min="12052" max="12054" width="1.125" style="41" customWidth="1"/>
    <col min="12055" max="12288" width="9" style="41"/>
    <col min="12289" max="12289" width="1.25" style="41" customWidth="1"/>
    <col min="12290" max="12291" width="2.625" style="41" customWidth="1"/>
    <col min="12292" max="12292" width="24.875" style="41" customWidth="1"/>
    <col min="12293" max="12305" width="11.875" style="41" customWidth="1"/>
    <col min="12306" max="12306" width="1.125" style="41" customWidth="1"/>
    <col min="12307" max="12307" width="3.125" style="41" customWidth="1"/>
    <col min="12308" max="12310" width="1.125" style="41" customWidth="1"/>
    <col min="12311" max="12544" width="9" style="41"/>
    <col min="12545" max="12545" width="1.25" style="41" customWidth="1"/>
    <col min="12546" max="12547" width="2.625" style="41" customWidth="1"/>
    <col min="12548" max="12548" width="24.875" style="41" customWidth="1"/>
    <col min="12549" max="12561" width="11.875" style="41" customWidth="1"/>
    <col min="12562" max="12562" width="1.125" style="41" customWidth="1"/>
    <col min="12563" max="12563" width="3.125" style="41" customWidth="1"/>
    <col min="12564" max="12566" width="1.125" style="41" customWidth="1"/>
    <col min="12567" max="12800" width="9" style="41"/>
    <col min="12801" max="12801" width="1.25" style="41" customWidth="1"/>
    <col min="12802" max="12803" width="2.625" style="41" customWidth="1"/>
    <col min="12804" max="12804" width="24.875" style="41" customWidth="1"/>
    <col min="12805" max="12817" width="11.875" style="41" customWidth="1"/>
    <col min="12818" max="12818" width="1.125" style="41" customWidth="1"/>
    <col min="12819" max="12819" width="3.125" style="41" customWidth="1"/>
    <col min="12820" max="12822" width="1.125" style="41" customWidth="1"/>
    <col min="12823" max="13056" width="9" style="41"/>
    <col min="13057" max="13057" width="1.25" style="41" customWidth="1"/>
    <col min="13058" max="13059" width="2.625" style="41" customWidth="1"/>
    <col min="13060" max="13060" width="24.875" style="41" customWidth="1"/>
    <col min="13061" max="13073" width="11.875" style="41" customWidth="1"/>
    <col min="13074" max="13074" width="1.125" style="41" customWidth="1"/>
    <col min="13075" max="13075" width="3.125" style="41" customWidth="1"/>
    <col min="13076" max="13078" width="1.125" style="41" customWidth="1"/>
    <col min="13079" max="13312" width="9" style="41"/>
    <col min="13313" max="13313" width="1.25" style="41" customWidth="1"/>
    <col min="13314" max="13315" width="2.625" style="41" customWidth="1"/>
    <col min="13316" max="13316" width="24.875" style="41" customWidth="1"/>
    <col min="13317" max="13329" width="11.875" style="41" customWidth="1"/>
    <col min="13330" max="13330" width="1.125" style="41" customWidth="1"/>
    <col min="13331" max="13331" width="3.125" style="41" customWidth="1"/>
    <col min="13332" max="13334" width="1.125" style="41" customWidth="1"/>
    <col min="13335" max="13568" width="9" style="41"/>
    <col min="13569" max="13569" width="1.25" style="41" customWidth="1"/>
    <col min="13570" max="13571" width="2.625" style="41" customWidth="1"/>
    <col min="13572" max="13572" width="24.875" style="41" customWidth="1"/>
    <col min="13573" max="13585" width="11.875" style="41" customWidth="1"/>
    <col min="13586" max="13586" width="1.125" style="41" customWidth="1"/>
    <col min="13587" max="13587" width="3.125" style="41" customWidth="1"/>
    <col min="13588" max="13590" width="1.125" style="41" customWidth="1"/>
    <col min="13591" max="13824" width="9" style="41"/>
    <col min="13825" max="13825" width="1.25" style="41" customWidth="1"/>
    <col min="13826" max="13827" width="2.625" style="41" customWidth="1"/>
    <col min="13828" max="13828" width="24.875" style="41" customWidth="1"/>
    <col min="13829" max="13841" width="11.875" style="41" customWidth="1"/>
    <col min="13842" max="13842" width="1.125" style="41" customWidth="1"/>
    <col min="13843" max="13843" width="3.125" style="41" customWidth="1"/>
    <col min="13844" max="13846" width="1.125" style="41" customWidth="1"/>
    <col min="13847" max="14080" width="9" style="41"/>
    <col min="14081" max="14081" width="1.25" style="41" customWidth="1"/>
    <col min="14082" max="14083" width="2.625" style="41" customWidth="1"/>
    <col min="14084" max="14084" width="24.875" style="41" customWidth="1"/>
    <col min="14085" max="14097" width="11.875" style="41" customWidth="1"/>
    <col min="14098" max="14098" width="1.125" style="41" customWidth="1"/>
    <col min="14099" max="14099" width="3.125" style="41" customWidth="1"/>
    <col min="14100" max="14102" width="1.125" style="41" customWidth="1"/>
    <col min="14103" max="14336" width="9" style="41"/>
    <col min="14337" max="14337" width="1.25" style="41" customWidth="1"/>
    <col min="14338" max="14339" width="2.625" style="41" customWidth="1"/>
    <col min="14340" max="14340" width="24.875" style="41" customWidth="1"/>
    <col min="14341" max="14353" width="11.875" style="41" customWidth="1"/>
    <col min="14354" max="14354" width="1.125" style="41" customWidth="1"/>
    <col min="14355" max="14355" width="3.125" style="41" customWidth="1"/>
    <col min="14356" max="14358" width="1.125" style="41" customWidth="1"/>
    <col min="14359" max="14592" width="9" style="41"/>
    <col min="14593" max="14593" width="1.25" style="41" customWidth="1"/>
    <col min="14594" max="14595" width="2.625" style="41" customWidth="1"/>
    <col min="14596" max="14596" width="24.875" style="41" customWidth="1"/>
    <col min="14597" max="14609" width="11.875" style="41" customWidth="1"/>
    <col min="14610" max="14610" width="1.125" style="41" customWidth="1"/>
    <col min="14611" max="14611" width="3.125" style="41" customWidth="1"/>
    <col min="14612" max="14614" width="1.125" style="41" customWidth="1"/>
    <col min="14615" max="14848" width="9" style="41"/>
    <col min="14849" max="14849" width="1.25" style="41" customWidth="1"/>
    <col min="14850" max="14851" width="2.625" style="41" customWidth="1"/>
    <col min="14852" max="14852" width="24.875" style="41" customWidth="1"/>
    <col min="14853" max="14865" width="11.875" style="41" customWidth="1"/>
    <col min="14866" max="14866" width="1.125" style="41" customWidth="1"/>
    <col min="14867" max="14867" width="3.125" style="41" customWidth="1"/>
    <col min="14868" max="14870" width="1.125" style="41" customWidth="1"/>
    <col min="14871" max="15104" width="9" style="41"/>
    <col min="15105" max="15105" width="1.25" style="41" customWidth="1"/>
    <col min="15106" max="15107" width="2.625" style="41" customWidth="1"/>
    <col min="15108" max="15108" width="24.875" style="41" customWidth="1"/>
    <col min="15109" max="15121" width="11.875" style="41" customWidth="1"/>
    <col min="15122" max="15122" width="1.125" style="41" customWidth="1"/>
    <col min="15123" max="15123" width="3.125" style="41" customWidth="1"/>
    <col min="15124" max="15126" width="1.125" style="41" customWidth="1"/>
    <col min="15127" max="15360" width="9" style="41"/>
    <col min="15361" max="15361" width="1.25" style="41" customWidth="1"/>
    <col min="15362" max="15363" width="2.625" style="41" customWidth="1"/>
    <col min="15364" max="15364" width="24.875" style="41" customWidth="1"/>
    <col min="15365" max="15377" width="11.875" style="41" customWidth="1"/>
    <col min="15378" max="15378" width="1.125" style="41" customWidth="1"/>
    <col min="15379" max="15379" width="3.125" style="41" customWidth="1"/>
    <col min="15380" max="15382" width="1.125" style="41" customWidth="1"/>
    <col min="15383" max="15616" width="9" style="41"/>
    <col min="15617" max="15617" width="1.25" style="41" customWidth="1"/>
    <col min="15618" max="15619" width="2.625" style="41" customWidth="1"/>
    <col min="15620" max="15620" width="24.875" style="41" customWidth="1"/>
    <col min="15621" max="15633" width="11.875" style="41" customWidth="1"/>
    <col min="15634" max="15634" width="1.125" style="41" customWidth="1"/>
    <col min="15635" max="15635" width="3.125" style="41" customWidth="1"/>
    <col min="15636" max="15638" width="1.125" style="41" customWidth="1"/>
    <col min="15639" max="15872" width="9" style="41"/>
    <col min="15873" max="15873" width="1.25" style="41" customWidth="1"/>
    <col min="15874" max="15875" width="2.625" style="41" customWidth="1"/>
    <col min="15876" max="15876" width="24.875" style="41" customWidth="1"/>
    <col min="15877" max="15889" width="11.875" style="41" customWidth="1"/>
    <col min="15890" max="15890" width="1.125" style="41" customWidth="1"/>
    <col min="15891" max="15891" width="3.125" style="41" customWidth="1"/>
    <col min="15892" max="15894" width="1.125" style="41" customWidth="1"/>
    <col min="15895" max="16128" width="9" style="41"/>
    <col min="16129" max="16129" width="1.25" style="41" customWidth="1"/>
    <col min="16130" max="16131" width="2.625" style="41" customWidth="1"/>
    <col min="16132" max="16132" width="24.875" style="41" customWidth="1"/>
    <col min="16133" max="16145" width="11.875" style="41" customWidth="1"/>
    <col min="16146" max="16146" width="1.125" style="41" customWidth="1"/>
    <col min="16147" max="16147" width="3.125" style="41" customWidth="1"/>
    <col min="16148" max="16150" width="1.125" style="41" customWidth="1"/>
    <col min="16151" max="16384" width="9" style="41"/>
  </cols>
  <sheetData>
    <row r="1" spans="2:17" s="40" customFormat="1" ht="27" customHeight="1">
      <c r="C1" s="2"/>
      <c r="D1" s="2"/>
      <c r="E1" s="135" t="s">
        <v>0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7" ht="20.25" customHeight="1">
      <c r="E2" s="4"/>
      <c r="F2" s="4"/>
      <c r="G2" s="5" t="s">
        <v>1</v>
      </c>
      <c r="H2" s="136">
        <v>44013</v>
      </c>
      <c r="I2" s="136"/>
      <c r="J2" s="6" t="s">
        <v>2</v>
      </c>
      <c r="K2" s="136">
        <v>44377</v>
      </c>
      <c r="L2" s="136"/>
      <c r="M2" s="4"/>
      <c r="N2" s="4"/>
      <c r="O2" s="4"/>
    </row>
    <row r="3" spans="2:17" ht="19.5" customHeight="1">
      <c r="B3" s="164" t="s">
        <v>61</v>
      </c>
      <c r="C3" s="164"/>
      <c r="D3" s="42" t="s">
        <v>39</v>
      </c>
      <c r="E3" s="6"/>
      <c r="F3" s="6"/>
      <c r="G3" s="6"/>
      <c r="H3" s="6"/>
      <c r="I3" s="43"/>
      <c r="J3" s="6"/>
      <c r="K3" s="6"/>
      <c r="L3" s="6"/>
      <c r="M3" s="6"/>
      <c r="N3" s="6"/>
      <c r="O3" s="6" t="s">
        <v>3</v>
      </c>
      <c r="P3" s="129">
        <f ca="1">+TODAY()</f>
        <v>44021</v>
      </c>
      <c r="Q3" s="129"/>
    </row>
    <row r="4" spans="2:17" ht="19.5" customHeight="1" thickBot="1">
      <c r="B4" s="43"/>
      <c r="C4" s="43"/>
      <c r="D4" s="6"/>
      <c r="E4" s="6"/>
      <c r="F4" s="6"/>
      <c r="G4" s="6"/>
      <c r="H4" s="6"/>
      <c r="I4" s="43"/>
      <c r="J4" s="6"/>
      <c r="K4" s="6"/>
      <c r="L4" s="6"/>
      <c r="M4" s="6"/>
      <c r="N4" s="6"/>
      <c r="O4" s="6"/>
      <c r="P4" s="165" t="s">
        <v>4</v>
      </c>
      <c r="Q4" s="165"/>
    </row>
    <row r="5" spans="2:17" ht="12.75" customHeight="1" thickBot="1">
      <c r="B5" s="133" t="s">
        <v>5</v>
      </c>
      <c r="C5" s="133"/>
      <c r="D5" s="133"/>
      <c r="E5" s="168" t="s">
        <v>40</v>
      </c>
      <c r="F5" s="166" t="s">
        <v>41</v>
      </c>
      <c r="G5" s="166" t="s">
        <v>42</v>
      </c>
      <c r="H5" s="166" t="s">
        <v>43</v>
      </c>
      <c r="I5" s="166" t="s">
        <v>44</v>
      </c>
      <c r="J5" s="166" t="s">
        <v>45</v>
      </c>
      <c r="K5" s="166" t="s">
        <v>46</v>
      </c>
      <c r="L5" s="166" t="s">
        <v>47</v>
      </c>
      <c r="M5" s="166" t="s">
        <v>48</v>
      </c>
      <c r="N5" s="166" t="s">
        <v>49</v>
      </c>
      <c r="O5" s="166" t="s">
        <v>50</v>
      </c>
      <c r="P5" s="166" t="s">
        <v>51</v>
      </c>
      <c r="Q5" s="133" t="s">
        <v>6</v>
      </c>
    </row>
    <row r="6" spans="2:17" ht="12.75" customHeight="1" thickTop="1" thickBot="1">
      <c r="B6" s="133"/>
      <c r="C6" s="133"/>
      <c r="D6" s="133"/>
      <c r="E6" s="169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33"/>
    </row>
    <row r="7" spans="2:17" ht="26.25" customHeight="1" thickTop="1" thickBot="1">
      <c r="B7" s="141" t="s">
        <v>7</v>
      </c>
      <c r="C7" s="141"/>
      <c r="D7" s="141"/>
      <c r="E7" s="44">
        <v>1000</v>
      </c>
      <c r="F7" s="9">
        <f>E34</f>
        <v>1510</v>
      </c>
      <c r="G7" s="9">
        <f>F34</f>
        <v>2910</v>
      </c>
      <c r="H7" s="9">
        <f t="shared" ref="H7:P7" si="0">G34</f>
        <v>410</v>
      </c>
      <c r="I7" s="9">
        <f t="shared" si="0"/>
        <v>-2590</v>
      </c>
      <c r="J7" s="9">
        <f t="shared" si="0"/>
        <v>310</v>
      </c>
      <c r="K7" s="9">
        <f t="shared" si="0"/>
        <v>1810</v>
      </c>
      <c r="L7" s="9">
        <f t="shared" si="0"/>
        <v>3810</v>
      </c>
      <c r="M7" s="9">
        <f t="shared" si="0"/>
        <v>5810</v>
      </c>
      <c r="N7" s="9">
        <f t="shared" si="0"/>
        <v>7810</v>
      </c>
      <c r="O7" s="9">
        <f t="shared" si="0"/>
        <v>9810</v>
      </c>
      <c r="P7" s="9">
        <f t="shared" si="0"/>
        <v>11810</v>
      </c>
      <c r="Q7" s="10"/>
    </row>
    <row r="8" spans="2:17" ht="26.25" customHeight="1" thickBot="1">
      <c r="B8" s="142" t="s">
        <v>8</v>
      </c>
      <c r="C8" s="143" t="s">
        <v>52</v>
      </c>
      <c r="D8" s="11" t="s">
        <v>10</v>
      </c>
      <c r="E8" s="45">
        <v>3000</v>
      </c>
      <c r="F8" s="45">
        <v>4000</v>
      </c>
      <c r="G8" s="45">
        <v>1000</v>
      </c>
      <c r="H8" s="46">
        <v>1500</v>
      </c>
      <c r="I8" s="46">
        <v>3500</v>
      </c>
      <c r="J8" s="46">
        <v>3000</v>
      </c>
      <c r="K8" s="45">
        <v>4000</v>
      </c>
      <c r="L8" s="46">
        <v>4000</v>
      </c>
      <c r="M8" s="46">
        <v>4000</v>
      </c>
      <c r="N8" s="46">
        <v>4000</v>
      </c>
      <c r="O8" s="46">
        <v>4000</v>
      </c>
      <c r="P8" s="46">
        <v>4000</v>
      </c>
      <c r="Q8" s="12">
        <f>SUM(E8:P8)</f>
        <v>40000</v>
      </c>
    </row>
    <row r="9" spans="2:17" ht="26.25" customHeight="1" thickBot="1">
      <c r="B9" s="142"/>
      <c r="C9" s="143"/>
      <c r="D9" s="13" t="s">
        <v>11</v>
      </c>
      <c r="E9" s="47">
        <v>1000</v>
      </c>
      <c r="F9" s="47">
        <v>1200</v>
      </c>
      <c r="G9" s="47">
        <v>1000</v>
      </c>
      <c r="H9" s="48">
        <v>500</v>
      </c>
      <c r="I9" s="48">
        <v>1500</v>
      </c>
      <c r="J9" s="48">
        <v>2000</v>
      </c>
      <c r="K9" s="47">
        <v>3000</v>
      </c>
      <c r="L9" s="48">
        <v>3000</v>
      </c>
      <c r="M9" s="48">
        <v>3000</v>
      </c>
      <c r="N9" s="48">
        <v>3000</v>
      </c>
      <c r="O9" s="48">
        <v>3000</v>
      </c>
      <c r="P9" s="48">
        <v>3000</v>
      </c>
      <c r="Q9" s="14">
        <f>SUM(E9:P9)</f>
        <v>25200</v>
      </c>
    </row>
    <row r="10" spans="2:17" ht="26.25" customHeight="1" thickBot="1">
      <c r="B10" s="142"/>
      <c r="C10" s="143"/>
      <c r="D10" s="15" t="s">
        <v>12</v>
      </c>
      <c r="E10" s="49">
        <v>1000</v>
      </c>
      <c r="F10" s="49">
        <v>500</v>
      </c>
      <c r="G10" s="49">
        <v>1000</v>
      </c>
      <c r="H10" s="50">
        <v>1000</v>
      </c>
      <c r="I10" s="50">
        <v>0</v>
      </c>
      <c r="J10" s="50">
        <v>2000</v>
      </c>
      <c r="K10" s="49">
        <v>2000</v>
      </c>
      <c r="L10" s="50">
        <v>2000</v>
      </c>
      <c r="M10" s="50">
        <v>2000</v>
      </c>
      <c r="N10" s="50">
        <v>2000</v>
      </c>
      <c r="O10" s="50">
        <v>2000</v>
      </c>
      <c r="P10" s="50">
        <v>2000</v>
      </c>
      <c r="Q10" s="16">
        <f>SUM(E10:P10)</f>
        <v>17500</v>
      </c>
    </row>
    <row r="11" spans="2:17" ht="26.25" customHeight="1" thickBot="1">
      <c r="B11" s="142"/>
      <c r="C11" s="144" t="s">
        <v>13</v>
      </c>
      <c r="D11" s="144"/>
      <c r="E11" s="51">
        <v>10</v>
      </c>
      <c r="F11" s="51">
        <v>0</v>
      </c>
      <c r="G11" s="51">
        <v>0</v>
      </c>
      <c r="H11" s="52">
        <v>0</v>
      </c>
      <c r="I11" s="52">
        <v>0</v>
      </c>
      <c r="J11" s="52">
        <v>0</v>
      </c>
      <c r="K11" s="51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17">
        <f>SUM(E11:P11)</f>
        <v>10</v>
      </c>
    </row>
    <row r="12" spans="2:17" ht="26.25" customHeight="1" thickBot="1">
      <c r="B12" s="142"/>
      <c r="C12" s="145" t="s">
        <v>14</v>
      </c>
      <c r="D12" s="145"/>
      <c r="E12" s="9">
        <f>SUM(E8:E11)</f>
        <v>5010</v>
      </c>
      <c r="F12" s="9">
        <f t="shared" ref="F12:P12" si="1">SUM(F8:F11)</f>
        <v>5700</v>
      </c>
      <c r="G12" s="9">
        <f t="shared" si="1"/>
        <v>3000</v>
      </c>
      <c r="H12" s="9">
        <f t="shared" si="1"/>
        <v>3000</v>
      </c>
      <c r="I12" s="9">
        <f t="shared" si="1"/>
        <v>5000</v>
      </c>
      <c r="J12" s="9">
        <f t="shared" si="1"/>
        <v>7000</v>
      </c>
      <c r="K12" s="9">
        <f t="shared" si="1"/>
        <v>9000</v>
      </c>
      <c r="L12" s="9">
        <f t="shared" si="1"/>
        <v>9000</v>
      </c>
      <c r="M12" s="9">
        <f t="shared" si="1"/>
        <v>9000</v>
      </c>
      <c r="N12" s="9">
        <f t="shared" si="1"/>
        <v>9000</v>
      </c>
      <c r="O12" s="9">
        <f t="shared" si="1"/>
        <v>9000</v>
      </c>
      <c r="P12" s="9">
        <f t="shared" si="1"/>
        <v>9000</v>
      </c>
      <c r="Q12" s="18">
        <f>SUM(Q8:Q11)</f>
        <v>82710</v>
      </c>
    </row>
    <row r="13" spans="2:17" ht="26.25" customHeight="1" thickBot="1">
      <c r="B13" s="152" t="s">
        <v>15</v>
      </c>
      <c r="C13" s="153" t="s">
        <v>53</v>
      </c>
      <c r="D13" s="11" t="s">
        <v>17</v>
      </c>
      <c r="E13" s="45">
        <v>1000</v>
      </c>
      <c r="F13" s="45">
        <v>2000</v>
      </c>
      <c r="G13" s="45">
        <v>1000</v>
      </c>
      <c r="H13" s="46">
        <v>2000</v>
      </c>
      <c r="I13" s="46">
        <v>1000</v>
      </c>
      <c r="J13" s="46">
        <v>1500</v>
      </c>
      <c r="K13" s="45">
        <v>2000</v>
      </c>
      <c r="L13" s="46">
        <v>2000</v>
      </c>
      <c r="M13" s="46">
        <v>2000</v>
      </c>
      <c r="N13" s="46">
        <v>2000</v>
      </c>
      <c r="O13" s="46">
        <v>2000</v>
      </c>
      <c r="P13" s="46">
        <v>2000</v>
      </c>
      <c r="Q13" s="12">
        <f t="shared" ref="Q13:Q19" si="2">SUM(E13:P13)</f>
        <v>20500</v>
      </c>
    </row>
    <row r="14" spans="2:17" ht="26.25" customHeight="1" thickBot="1">
      <c r="B14" s="152"/>
      <c r="C14" s="153"/>
      <c r="D14" s="13" t="s">
        <v>18</v>
      </c>
      <c r="E14" s="47">
        <v>1000</v>
      </c>
      <c r="F14" s="47">
        <v>1000</v>
      </c>
      <c r="G14" s="47">
        <v>2000</v>
      </c>
      <c r="H14" s="48">
        <v>1500</v>
      </c>
      <c r="I14" s="48">
        <v>1000</v>
      </c>
      <c r="J14" s="48">
        <v>1500</v>
      </c>
      <c r="K14" s="47">
        <v>2000</v>
      </c>
      <c r="L14" s="48">
        <v>2000</v>
      </c>
      <c r="M14" s="48">
        <v>2000</v>
      </c>
      <c r="N14" s="48">
        <v>2000</v>
      </c>
      <c r="O14" s="48">
        <v>2000</v>
      </c>
      <c r="P14" s="48">
        <v>2000</v>
      </c>
      <c r="Q14" s="14">
        <f t="shared" si="2"/>
        <v>20000</v>
      </c>
    </row>
    <row r="15" spans="2:17" ht="26.25" customHeight="1" thickBot="1">
      <c r="B15" s="152"/>
      <c r="C15" s="153"/>
      <c r="D15" s="15" t="s">
        <v>19</v>
      </c>
      <c r="E15" s="49">
        <v>500</v>
      </c>
      <c r="F15" s="49">
        <v>200</v>
      </c>
      <c r="G15" s="49">
        <v>500</v>
      </c>
      <c r="H15" s="50">
        <v>500</v>
      </c>
      <c r="I15" s="50">
        <v>500</v>
      </c>
      <c r="J15" s="50">
        <v>500</v>
      </c>
      <c r="K15" s="49">
        <v>1000</v>
      </c>
      <c r="L15" s="50">
        <v>1000</v>
      </c>
      <c r="M15" s="50">
        <v>1000</v>
      </c>
      <c r="N15" s="50">
        <v>1000</v>
      </c>
      <c r="O15" s="50">
        <v>1000</v>
      </c>
      <c r="P15" s="50">
        <v>1000</v>
      </c>
      <c r="Q15" s="16">
        <f t="shared" si="2"/>
        <v>8700</v>
      </c>
    </row>
    <row r="16" spans="2:17" ht="26.25" customHeight="1" thickBot="1">
      <c r="B16" s="152"/>
      <c r="C16" s="154" t="s">
        <v>54</v>
      </c>
      <c r="D16" s="19" t="s">
        <v>21</v>
      </c>
      <c r="E16" s="53">
        <v>500</v>
      </c>
      <c r="F16" s="53">
        <v>500</v>
      </c>
      <c r="G16" s="53">
        <v>500</v>
      </c>
      <c r="H16" s="54">
        <v>500</v>
      </c>
      <c r="I16" s="54">
        <v>500</v>
      </c>
      <c r="J16" s="54">
        <v>500</v>
      </c>
      <c r="K16" s="53">
        <v>500</v>
      </c>
      <c r="L16" s="54">
        <v>500</v>
      </c>
      <c r="M16" s="54">
        <v>500</v>
      </c>
      <c r="N16" s="54">
        <v>500</v>
      </c>
      <c r="O16" s="54">
        <v>500</v>
      </c>
      <c r="P16" s="54">
        <v>500</v>
      </c>
      <c r="Q16" s="20">
        <f t="shared" si="2"/>
        <v>6000</v>
      </c>
    </row>
    <row r="17" spans="2:17" ht="26.25" customHeight="1" thickBot="1">
      <c r="B17" s="152"/>
      <c r="C17" s="154"/>
      <c r="D17" s="13" t="s">
        <v>22</v>
      </c>
      <c r="E17" s="47">
        <v>500</v>
      </c>
      <c r="F17" s="47">
        <v>500</v>
      </c>
      <c r="G17" s="47">
        <v>500</v>
      </c>
      <c r="H17" s="48">
        <v>500</v>
      </c>
      <c r="I17" s="48">
        <v>500</v>
      </c>
      <c r="J17" s="48">
        <v>500</v>
      </c>
      <c r="K17" s="47">
        <v>500</v>
      </c>
      <c r="L17" s="48">
        <v>500</v>
      </c>
      <c r="M17" s="48">
        <v>500</v>
      </c>
      <c r="N17" s="48">
        <v>500</v>
      </c>
      <c r="O17" s="48">
        <v>500</v>
      </c>
      <c r="P17" s="48">
        <v>500</v>
      </c>
      <c r="Q17" s="14">
        <f t="shared" si="2"/>
        <v>6000</v>
      </c>
    </row>
    <row r="18" spans="2:17" ht="26.25" customHeight="1" thickBot="1">
      <c r="B18" s="152"/>
      <c r="C18" s="154"/>
      <c r="D18" s="13" t="s">
        <v>23</v>
      </c>
      <c r="E18" s="47">
        <v>300</v>
      </c>
      <c r="F18" s="47">
        <v>300</v>
      </c>
      <c r="G18" s="47">
        <v>300</v>
      </c>
      <c r="H18" s="48">
        <v>300</v>
      </c>
      <c r="I18" s="48">
        <v>300</v>
      </c>
      <c r="J18" s="48">
        <v>300</v>
      </c>
      <c r="K18" s="47">
        <v>300</v>
      </c>
      <c r="L18" s="48">
        <v>300</v>
      </c>
      <c r="M18" s="48">
        <v>300</v>
      </c>
      <c r="N18" s="48">
        <v>300</v>
      </c>
      <c r="O18" s="48">
        <v>300</v>
      </c>
      <c r="P18" s="48">
        <v>300</v>
      </c>
      <c r="Q18" s="14">
        <f t="shared" si="2"/>
        <v>3600</v>
      </c>
    </row>
    <row r="19" spans="2:17" ht="26.25" customHeight="1" thickBot="1">
      <c r="B19" s="152"/>
      <c r="C19" s="154"/>
      <c r="D19" s="21" t="s">
        <v>24</v>
      </c>
      <c r="E19" s="55">
        <v>500</v>
      </c>
      <c r="F19" s="55">
        <v>600</v>
      </c>
      <c r="G19" s="55">
        <v>500</v>
      </c>
      <c r="H19" s="56">
        <v>500</v>
      </c>
      <c r="I19" s="56">
        <v>600</v>
      </c>
      <c r="J19" s="56">
        <v>500</v>
      </c>
      <c r="K19" s="55">
        <v>500</v>
      </c>
      <c r="L19" s="56">
        <v>500</v>
      </c>
      <c r="M19" s="56">
        <v>500</v>
      </c>
      <c r="N19" s="56">
        <v>500</v>
      </c>
      <c r="O19" s="56">
        <v>500</v>
      </c>
      <c r="P19" s="56">
        <v>500</v>
      </c>
      <c r="Q19" s="22">
        <f t="shared" si="2"/>
        <v>6200</v>
      </c>
    </row>
    <row r="20" spans="2:17" ht="26.25" customHeight="1" thickBot="1">
      <c r="B20" s="152"/>
      <c r="C20" s="145" t="s">
        <v>25</v>
      </c>
      <c r="D20" s="145"/>
      <c r="E20" s="9">
        <f t="shared" ref="E20:Q20" si="3">SUM(E13:E19)</f>
        <v>4300</v>
      </c>
      <c r="F20" s="9">
        <f t="shared" si="3"/>
        <v>5100</v>
      </c>
      <c r="G20" s="9">
        <f t="shared" si="3"/>
        <v>5300</v>
      </c>
      <c r="H20" s="9">
        <f t="shared" si="3"/>
        <v>5800</v>
      </c>
      <c r="I20" s="9">
        <f t="shared" si="3"/>
        <v>4400</v>
      </c>
      <c r="J20" s="9">
        <f t="shared" si="3"/>
        <v>5300</v>
      </c>
      <c r="K20" s="9">
        <f t="shared" si="3"/>
        <v>6800</v>
      </c>
      <c r="L20" s="9">
        <f t="shared" si="3"/>
        <v>6800</v>
      </c>
      <c r="M20" s="9">
        <f t="shared" si="3"/>
        <v>6800</v>
      </c>
      <c r="N20" s="9">
        <f t="shared" si="3"/>
        <v>6800</v>
      </c>
      <c r="O20" s="9">
        <f t="shared" si="3"/>
        <v>6800</v>
      </c>
      <c r="P20" s="9">
        <f t="shared" si="3"/>
        <v>6800</v>
      </c>
      <c r="Q20" s="18">
        <f t="shared" si="3"/>
        <v>71000</v>
      </c>
    </row>
    <row r="21" spans="2:17" ht="26.25" customHeight="1" thickBot="1">
      <c r="B21" s="155" t="s">
        <v>26</v>
      </c>
      <c r="C21" s="156"/>
      <c r="D21" s="156"/>
      <c r="E21" s="23">
        <f>+E12-E20</f>
        <v>710</v>
      </c>
      <c r="F21" s="23">
        <f t="shared" ref="F21:P21" si="4">+F12-F20</f>
        <v>600</v>
      </c>
      <c r="G21" s="23">
        <f t="shared" si="4"/>
        <v>-2300</v>
      </c>
      <c r="H21" s="23">
        <f t="shared" si="4"/>
        <v>-2800</v>
      </c>
      <c r="I21" s="23">
        <f t="shared" si="4"/>
        <v>600</v>
      </c>
      <c r="J21" s="23">
        <f t="shared" si="4"/>
        <v>1700</v>
      </c>
      <c r="K21" s="23">
        <f t="shared" si="4"/>
        <v>2200</v>
      </c>
      <c r="L21" s="23">
        <f t="shared" si="4"/>
        <v>2200</v>
      </c>
      <c r="M21" s="23">
        <f t="shared" si="4"/>
        <v>2200</v>
      </c>
      <c r="N21" s="23">
        <f t="shared" si="4"/>
        <v>2200</v>
      </c>
      <c r="O21" s="23">
        <f t="shared" si="4"/>
        <v>2200</v>
      </c>
      <c r="P21" s="23">
        <f t="shared" si="4"/>
        <v>2200</v>
      </c>
      <c r="Q21" s="24">
        <f>Q12-Q20</f>
        <v>11710</v>
      </c>
    </row>
    <row r="22" spans="2:17" ht="26.25" customHeight="1">
      <c r="B22" s="157" t="s">
        <v>27</v>
      </c>
      <c r="C22" s="170" t="s">
        <v>28</v>
      </c>
      <c r="D22" s="57" t="s">
        <v>58</v>
      </c>
      <c r="E22" s="58">
        <v>0</v>
      </c>
      <c r="F22" s="59">
        <v>0</v>
      </c>
      <c r="G22" s="59">
        <v>0</v>
      </c>
      <c r="H22" s="60">
        <v>0</v>
      </c>
      <c r="I22" s="60">
        <v>0</v>
      </c>
      <c r="J22" s="60">
        <v>0</v>
      </c>
      <c r="K22" s="59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26">
        <f>SUM(E22:P22)</f>
        <v>0</v>
      </c>
    </row>
    <row r="23" spans="2:17" ht="26.25" customHeight="1">
      <c r="B23" s="158"/>
      <c r="C23" s="171"/>
      <c r="D23" s="61" t="s">
        <v>30</v>
      </c>
      <c r="E23" s="62">
        <v>0</v>
      </c>
      <c r="F23" s="63">
        <v>0</v>
      </c>
      <c r="G23" s="63">
        <v>0</v>
      </c>
      <c r="H23" s="64">
        <v>0</v>
      </c>
      <c r="I23" s="64">
        <v>1000</v>
      </c>
      <c r="J23" s="64">
        <v>0</v>
      </c>
      <c r="K23" s="63">
        <v>0</v>
      </c>
      <c r="L23" s="64">
        <v>0</v>
      </c>
      <c r="M23" s="64">
        <v>0</v>
      </c>
      <c r="N23" s="64">
        <v>0</v>
      </c>
      <c r="O23" s="64">
        <v>0</v>
      </c>
      <c r="P23" s="65">
        <v>0</v>
      </c>
      <c r="Q23" s="28">
        <f>SUM(E23:P23)</f>
        <v>1000</v>
      </c>
    </row>
    <row r="24" spans="2:17" ht="26.25" customHeight="1">
      <c r="B24" s="158"/>
      <c r="C24" s="171"/>
      <c r="D24" s="61" t="s">
        <v>60</v>
      </c>
      <c r="E24" s="66">
        <v>0</v>
      </c>
      <c r="F24" s="51">
        <v>1000</v>
      </c>
      <c r="G24" s="51">
        <v>0</v>
      </c>
      <c r="H24" s="52">
        <v>0</v>
      </c>
      <c r="I24" s="52">
        <v>2000</v>
      </c>
      <c r="J24" s="52">
        <v>0</v>
      </c>
      <c r="K24" s="51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29">
        <f>SUM(E24:P24)</f>
        <v>3000</v>
      </c>
    </row>
    <row r="25" spans="2:17" ht="26.25" customHeight="1" thickBot="1">
      <c r="B25" s="158"/>
      <c r="C25" s="171"/>
      <c r="D25" s="67" t="s">
        <v>32</v>
      </c>
      <c r="E25" s="68">
        <v>0</v>
      </c>
      <c r="F25" s="69">
        <v>0</v>
      </c>
      <c r="G25" s="69">
        <v>0</v>
      </c>
      <c r="H25" s="70">
        <v>0</v>
      </c>
      <c r="I25" s="70">
        <v>0</v>
      </c>
      <c r="J25" s="70">
        <v>0</v>
      </c>
      <c r="K25" s="69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7">
        <f>SUM(E25:P25)</f>
        <v>0</v>
      </c>
    </row>
    <row r="26" spans="2:17" ht="26.25" customHeight="1" thickBot="1">
      <c r="B26" s="158"/>
      <c r="C26" s="172"/>
      <c r="D26" s="31" t="s">
        <v>55</v>
      </c>
      <c r="E26" s="32">
        <f>SUM(E22:E25)</f>
        <v>0</v>
      </c>
      <c r="F26" s="9">
        <f t="shared" ref="F26:P26" si="5">SUM(F22:F25)</f>
        <v>1000</v>
      </c>
      <c r="G26" s="9">
        <f t="shared" si="5"/>
        <v>0</v>
      </c>
      <c r="H26" s="9">
        <f t="shared" si="5"/>
        <v>0</v>
      </c>
      <c r="I26" s="9">
        <f t="shared" si="5"/>
        <v>3000</v>
      </c>
      <c r="J26" s="9">
        <f t="shared" si="5"/>
        <v>0</v>
      </c>
      <c r="K26" s="9">
        <f t="shared" si="5"/>
        <v>0</v>
      </c>
      <c r="L26" s="9">
        <f t="shared" si="5"/>
        <v>0</v>
      </c>
      <c r="M26" s="9">
        <f t="shared" si="5"/>
        <v>0</v>
      </c>
      <c r="N26" s="9">
        <f t="shared" si="5"/>
        <v>0</v>
      </c>
      <c r="O26" s="9">
        <f t="shared" si="5"/>
        <v>0</v>
      </c>
      <c r="P26" s="9">
        <f t="shared" si="5"/>
        <v>0</v>
      </c>
      <c r="Q26" s="18">
        <f>SUM(Q22:Q25)</f>
        <v>4000</v>
      </c>
    </row>
    <row r="27" spans="2:17" ht="26.25" customHeight="1">
      <c r="B27" s="159"/>
      <c r="C27" s="173" t="s">
        <v>34</v>
      </c>
      <c r="D27" s="71" t="s">
        <v>29</v>
      </c>
      <c r="E27" s="69">
        <v>0</v>
      </c>
      <c r="F27" s="69">
        <v>0</v>
      </c>
      <c r="G27" s="69">
        <v>0</v>
      </c>
      <c r="H27" s="70">
        <v>0</v>
      </c>
      <c r="I27" s="70">
        <v>0</v>
      </c>
      <c r="J27" s="70">
        <v>0</v>
      </c>
      <c r="K27" s="69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7">
        <f>SUM(E27:P27)</f>
        <v>0</v>
      </c>
    </row>
    <row r="28" spans="2:17" ht="26.25" customHeight="1">
      <c r="B28" s="159"/>
      <c r="C28" s="173"/>
      <c r="D28" s="72" t="s">
        <v>30</v>
      </c>
      <c r="E28" s="69">
        <v>0</v>
      </c>
      <c r="F28" s="69">
        <v>0</v>
      </c>
      <c r="G28" s="69">
        <v>0</v>
      </c>
      <c r="H28" s="70">
        <v>0</v>
      </c>
      <c r="I28" s="70">
        <v>500</v>
      </c>
      <c r="J28" s="70">
        <v>0</v>
      </c>
      <c r="K28" s="69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7">
        <f>SUM(E28:P28)</f>
        <v>500</v>
      </c>
    </row>
    <row r="29" spans="2:17" ht="26.25" customHeight="1">
      <c r="B29" s="159"/>
      <c r="C29" s="173"/>
      <c r="D29" s="72" t="s">
        <v>31</v>
      </c>
      <c r="E29" s="69">
        <v>100</v>
      </c>
      <c r="F29" s="69">
        <v>100</v>
      </c>
      <c r="G29" s="69">
        <v>100</v>
      </c>
      <c r="H29" s="70">
        <v>100</v>
      </c>
      <c r="I29" s="70">
        <v>100</v>
      </c>
      <c r="J29" s="70">
        <v>100</v>
      </c>
      <c r="K29" s="69">
        <v>100</v>
      </c>
      <c r="L29" s="70">
        <v>100</v>
      </c>
      <c r="M29" s="70">
        <v>100</v>
      </c>
      <c r="N29" s="70">
        <v>100</v>
      </c>
      <c r="O29" s="70">
        <v>100</v>
      </c>
      <c r="P29" s="70">
        <v>100</v>
      </c>
      <c r="Q29" s="17">
        <f>SUM(E29:P29)</f>
        <v>1200</v>
      </c>
    </row>
    <row r="30" spans="2:17" ht="26.25" customHeight="1" thickBot="1">
      <c r="B30" s="159"/>
      <c r="C30" s="173"/>
      <c r="D30" s="73" t="s">
        <v>32</v>
      </c>
      <c r="E30" s="69">
        <v>100</v>
      </c>
      <c r="F30" s="69">
        <v>100</v>
      </c>
      <c r="G30" s="69">
        <v>100</v>
      </c>
      <c r="H30" s="70">
        <v>100</v>
      </c>
      <c r="I30" s="70">
        <v>100</v>
      </c>
      <c r="J30" s="70">
        <v>100</v>
      </c>
      <c r="K30" s="69">
        <v>100</v>
      </c>
      <c r="L30" s="70">
        <v>100</v>
      </c>
      <c r="M30" s="70">
        <v>100</v>
      </c>
      <c r="N30" s="70">
        <v>100</v>
      </c>
      <c r="O30" s="70">
        <v>100</v>
      </c>
      <c r="P30" s="70">
        <v>100</v>
      </c>
      <c r="Q30" s="17">
        <f>SUM(E30:P30)</f>
        <v>1200</v>
      </c>
    </row>
    <row r="31" spans="2:17" ht="26.25" customHeight="1" thickBot="1">
      <c r="B31" s="159"/>
      <c r="C31" s="173"/>
      <c r="D31" s="36" t="s">
        <v>56</v>
      </c>
      <c r="E31" s="9">
        <f>SUM(E27:E30)</f>
        <v>200</v>
      </c>
      <c r="F31" s="9">
        <f t="shared" ref="F31:P31" si="6">SUM(F27:F30)</f>
        <v>200</v>
      </c>
      <c r="G31" s="9">
        <f t="shared" si="6"/>
        <v>200</v>
      </c>
      <c r="H31" s="9">
        <f t="shared" si="6"/>
        <v>200</v>
      </c>
      <c r="I31" s="9">
        <f t="shared" si="6"/>
        <v>700</v>
      </c>
      <c r="J31" s="9">
        <f t="shared" si="6"/>
        <v>200</v>
      </c>
      <c r="K31" s="9">
        <f t="shared" si="6"/>
        <v>200</v>
      </c>
      <c r="L31" s="9">
        <f t="shared" si="6"/>
        <v>200</v>
      </c>
      <c r="M31" s="9">
        <f t="shared" si="6"/>
        <v>200</v>
      </c>
      <c r="N31" s="9">
        <f t="shared" si="6"/>
        <v>200</v>
      </c>
      <c r="O31" s="9">
        <f t="shared" si="6"/>
        <v>200</v>
      </c>
      <c r="P31" s="9">
        <f t="shared" si="6"/>
        <v>200</v>
      </c>
      <c r="Q31" s="18">
        <f>SUM(Q27:Q30)</f>
        <v>2900</v>
      </c>
    </row>
    <row r="32" spans="2:17" ht="26.25" customHeight="1" thickBot="1">
      <c r="B32" s="146" t="s">
        <v>57</v>
      </c>
      <c r="C32" s="147"/>
      <c r="D32" s="148"/>
      <c r="E32" s="37">
        <f>E26-E31</f>
        <v>-200</v>
      </c>
      <c r="F32" s="38">
        <f t="shared" ref="F32:P32" si="7">F26-F31</f>
        <v>800</v>
      </c>
      <c r="G32" s="38">
        <f t="shared" si="7"/>
        <v>-200</v>
      </c>
      <c r="H32" s="38">
        <f t="shared" si="7"/>
        <v>-200</v>
      </c>
      <c r="I32" s="38">
        <f t="shared" si="7"/>
        <v>2300</v>
      </c>
      <c r="J32" s="38">
        <f t="shared" si="7"/>
        <v>-200</v>
      </c>
      <c r="K32" s="38">
        <f t="shared" si="7"/>
        <v>-200</v>
      </c>
      <c r="L32" s="38">
        <f t="shared" si="7"/>
        <v>-200</v>
      </c>
      <c r="M32" s="38">
        <f t="shared" si="7"/>
        <v>-200</v>
      </c>
      <c r="N32" s="38">
        <f t="shared" si="7"/>
        <v>-200</v>
      </c>
      <c r="O32" s="38">
        <f t="shared" si="7"/>
        <v>-200</v>
      </c>
      <c r="P32" s="38">
        <f t="shared" si="7"/>
        <v>-200</v>
      </c>
      <c r="Q32" s="39">
        <f>Q26-Q31</f>
        <v>1100</v>
      </c>
    </row>
    <row r="33" spans="2:17" ht="26.25" customHeight="1" thickBot="1">
      <c r="B33" s="149" t="s">
        <v>37</v>
      </c>
      <c r="C33" s="150"/>
      <c r="D33" s="150"/>
      <c r="E33" s="38">
        <f>E21+E32</f>
        <v>510</v>
      </c>
      <c r="F33" s="38">
        <f t="shared" ref="F33:Q33" si="8">F21+F32</f>
        <v>1400</v>
      </c>
      <c r="G33" s="38">
        <f t="shared" si="8"/>
        <v>-2500</v>
      </c>
      <c r="H33" s="38">
        <f t="shared" si="8"/>
        <v>-3000</v>
      </c>
      <c r="I33" s="38">
        <f t="shared" si="8"/>
        <v>2900</v>
      </c>
      <c r="J33" s="38">
        <f t="shared" si="8"/>
        <v>1500</v>
      </c>
      <c r="K33" s="38">
        <f t="shared" si="8"/>
        <v>2000</v>
      </c>
      <c r="L33" s="38">
        <f t="shared" si="8"/>
        <v>2000</v>
      </c>
      <c r="M33" s="38">
        <f t="shared" si="8"/>
        <v>2000</v>
      </c>
      <c r="N33" s="38">
        <f t="shared" si="8"/>
        <v>2000</v>
      </c>
      <c r="O33" s="38">
        <f t="shared" si="8"/>
        <v>2000</v>
      </c>
      <c r="P33" s="38">
        <f t="shared" si="8"/>
        <v>2000</v>
      </c>
      <c r="Q33" s="39">
        <f t="shared" si="8"/>
        <v>12810</v>
      </c>
    </row>
    <row r="34" spans="2:17" ht="26.25" customHeight="1" thickBot="1">
      <c r="B34" s="151" t="s">
        <v>38</v>
      </c>
      <c r="C34" s="151"/>
      <c r="D34" s="151"/>
      <c r="E34" s="38">
        <f>E7+E33</f>
        <v>1510</v>
      </c>
      <c r="F34" s="38">
        <f t="shared" ref="F34:P34" si="9">F7+F33</f>
        <v>2910</v>
      </c>
      <c r="G34" s="38">
        <f t="shared" si="9"/>
        <v>410</v>
      </c>
      <c r="H34" s="38">
        <f t="shared" si="9"/>
        <v>-2590</v>
      </c>
      <c r="I34" s="38">
        <f t="shared" si="9"/>
        <v>310</v>
      </c>
      <c r="J34" s="38">
        <f t="shared" si="9"/>
        <v>1810</v>
      </c>
      <c r="K34" s="38">
        <f t="shared" si="9"/>
        <v>3810</v>
      </c>
      <c r="L34" s="38">
        <f t="shared" si="9"/>
        <v>5810</v>
      </c>
      <c r="M34" s="38">
        <f t="shared" si="9"/>
        <v>7810</v>
      </c>
      <c r="N34" s="38">
        <f t="shared" si="9"/>
        <v>9810</v>
      </c>
      <c r="O34" s="38">
        <f t="shared" si="9"/>
        <v>11810</v>
      </c>
      <c r="P34" s="38">
        <f t="shared" si="9"/>
        <v>13810</v>
      </c>
      <c r="Q34" s="10"/>
    </row>
    <row r="35" spans="2:17" ht="6" customHeight="1"/>
    <row r="36" spans="2:17" ht="9" customHeight="1"/>
  </sheetData>
  <sheetProtection sheet="1" objects="1" scenarios="1"/>
  <mergeCells count="36">
    <mergeCell ref="B32:D32"/>
    <mergeCell ref="B33:D33"/>
    <mergeCell ref="B34:D34"/>
    <mergeCell ref="B13:B20"/>
    <mergeCell ref="C13:C15"/>
    <mergeCell ref="C16:C19"/>
    <mergeCell ref="C20:D20"/>
    <mergeCell ref="B21:D21"/>
    <mergeCell ref="B22:B31"/>
    <mergeCell ref="C22:C26"/>
    <mergeCell ref="C27:C31"/>
    <mergeCell ref="B7:D7"/>
    <mergeCell ref="B8:B12"/>
    <mergeCell ref="C8:C10"/>
    <mergeCell ref="C11:D11"/>
    <mergeCell ref="C12:D12"/>
    <mergeCell ref="E1:O1"/>
    <mergeCell ref="H2:I2"/>
    <mergeCell ref="K2:L2"/>
    <mergeCell ref="P5:P6"/>
    <mergeCell ref="Q5:Q6"/>
    <mergeCell ref="J5:J6"/>
    <mergeCell ref="K5:K6"/>
    <mergeCell ref="L5:L6"/>
    <mergeCell ref="M5:M6"/>
    <mergeCell ref="N5:N6"/>
    <mergeCell ref="O5:O6"/>
    <mergeCell ref="E5:E6"/>
    <mergeCell ref="F5:F6"/>
    <mergeCell ref="B3:C3"/>
    <mergeCell ref="P3:Q3"/>
    <mergeCell ref="P4:Q4"/>
    <mergeCell ref="G5:G6"/>
    <mergeCell ref="H5:H6"/>
    <mergeCell ref="I5:I6"/>
    <mergeCell ref="B5:D6"/>
  </mergeCells>
  <phoneticPr fontId="1"/>
  <pageMargins left="0.7" right="0.7" top="0.75" bottom="0.75" header="0.3" footer="0.3"/>
  <pageSetup paperSize="9" scale="6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月次資金繰り表</vt:lpstr>
      <vt:lpstr>記載例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蒲郡信用金庫</dc:creator>
  <cp:lastModifiedBy>蒲郡信用金庫</cp:lastModifiedBy>
  <cp:lastPrinted>2020-07-08T01:57:25Z</cp:lastPrinted>
  <dcterms:created xsi:type="dcterms:W3CDTF">2020-07-08T01:46:07Z</dcterms:created>
  <dcterms:modified xsi:type="dcterms:W3CDTF">2020-07-09T00:32:29Z</dcterms:modified>
</cp:coreProperties>
</file>